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<sst xmlns="http://schemas.openxmlformats.org/spreadsheetml/2006/main" count="169" uniqueCount="142">
  <si>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</si>
  <si>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</si>
  <si>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</si>
  <si>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</si>
  <si>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</si>
  <si>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</si>
  <si>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</si>
  <si>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</si>
  <si>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</si>
  <si>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</si>
  <si>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</si>
  <si>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</si>
  <si>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</si>
  <si>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</si>
  <si>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</si>
  <si>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</si>
  <si>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</si>
  <si>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</si>
  <si>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</si>
  <si>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</si>
  <si>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</si>
  <si>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</si>
  <si>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</si>
  <si>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</si>
  <si>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</si>
  <si>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</si>
  <si>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</si>
  <si>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</si>
  <si>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</si>
  <si>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</si>
  <si>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</si>
  <si>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</si>
  <si>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</si>
  <si>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</si>
  <si>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</si>
  <si>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</si>
  <si>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</si>
  <si>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</si>
  <si>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</si>
  <si>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</si>
  <si>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</si>
  <si>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</si>
  <si>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</si>
  <si>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</si>
  <si>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</si>
  <si>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Duborija</t>
  </si>
  <si>
    <t>Miloš</t>
  </si>
  <si>
    <t>Vladimir</t>
  </si>
  <si>
    <t>Ivana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</si>
  <si>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</si>
  <si>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</si>
  <si>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</si>
  <si>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</si>
  <si>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</si>
  <si>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</si>
  <si>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</si>
  <si>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Danilo</t>
  </si>
  <si>
    <t>Pavle</t>
  </si>
  <si>
    <t>Petar</t>
  </si>
  <si>
    <t>Ivanović</t>
  </si>
  <si>
    <t>Aleksa</t>
  </si>
  <si>
    <t>Jovana</t>
  </si>
  <si>
    <t>Sutaj</t>
  </si>
  <si>
    <t>Knežević</t>
  </si>
  <si>
    <t>Vujović</t>
  </si>
  <si>
    <t>Sandić</t>
  </si>
  <si>
    <t>Pižurica</t>
  </si>
  <si>
    <t>Potpara</t>
  </si>
  <si>
    <t>Franović</t>
  </si>
  <si>
    <t>Igor</t>
  </si>
  <si>
    <t>Vuletić</t>
  </si>
  <si>
    <t>Dražen</t>
  </si>
  <si>
    <t>Nikočević</t>
  </si>
  <si>
    <t>Alina</t>
  </si>
  <si>
    <t>Zorić</t>
  </si>
  <si>
    <t>Stefan</t>
  </si>
  <si>
    <t>Spahić</t>
  </si>
  <si>
    <t>Adis</t>
  </si>
  <si>
    <t>Tošić</t>
  </si>
  <si>
    <t>Bašić</t>
  </si>
  <si>
    <t>Denis</t>
  </si>
  <si>
    <t>Garović</t>
  </si>
  <si>
    <t>Marko</t>
  </si>
  <si>
    <t>Šćepanović</t>
  </si>
  <si>
    <t>Georgije</t>
  </si>
  <si>
    <t>Radović</t>
  </si>
  <si>
    <t>Perunović</t>
  </si>
  <si>
    <t>Jovan</t>
  </si>
  <si>
    <t>Barjaktarović</t>
  </si>
  <si>
    <t>Džanan</t>
  </si>
  <si>
    <t>Dedić</t>
  </si>
  <si>
    <t>Janko</t>
  </si>
  <si>
    <t>Preradović</t>
  </si>
  <si>
    <t>Zorana</t>
  </si>
  <si>
    <t>Vlahović</t>
  </si>
  <si>
    <t>Đukanović</t>
  </si>
  <si>
    <t>Katana</t>
  </si>
  <si>
    <t>Fjolla</t>
  </si>
  <si>
    <t>Hadžimuhović</t>
  </si>
  <si>
    <t>Almir</t>
  </si>
  <si>
    <t>Mehonjić</t>
  </si>
  <si>
    <t>Azra</t>
  </si>
  <si>
    <t>Marija</t>
  </si>
  <si>
    <t>Radnić</t>
  </si>
  <si>
    <t>Todorović</t>
  </si>
  <si>
    <t>Vulović</t>
  </si>
  <si>
    <t>Krsto</t>
  </si>
  <si>
    <t>Slobodan</t>
  </si>
  <si>
    <t>Šekarić</t>
  </si>
  <si>
    <t>Ilija</t>
  </si>
  <si>
    <t>Radanović</t>
  </si>
  <si>
    <t>Milena</t>
  </si>
  <si>
    <t>Željko</t>
  </si>
  <si>
    <t>Gazivoda</t>
  </si>
  <si>
    <t>Milović</t>
  </si>
  <si>
    <t>Račić</t>
  </si>
  <si>
    <t>Miodrag</t>
  </si>
  <si>
    <t>Đozović</t>
  </si>
  <si>
    <t>Adnan</t>
  </si>
  <si>
    <t>Kalač</t>
  </si>
  <si>
    <t>Almin</t>
  </si>
  <si>
    <t>Kažić</t>
  </si>
  <si>
    <t>Rašović</t>
  </si>
  <si>
    <t>Loncović</t>
  </si>
  <si>
    <t>Vidović</t>
  </si>
  <si>
    <t>Aleksandra</t>
  </si>
  <si>
    <t>Koprivica</t>
  </si>
  <si>
    <t>Gutić</t>
  </si>
  <si>
    <t>Edin</t>
  </si>
  <si>
    <t>Filipović</t>
  </si>
  <si>
    <t>Rakočević</t>
  </si>
  <si>
    <t>Lakićević</t>
  </si>
  <si>
    <t>Mušikić</t>
  </si>
  <si>
    <t>Andrija</t>
  </si>
  <si>
    <t>Tatić</t>
  </si>
  <si>
    <t>Berišaj</t>
  </si>
  <si>
    <t>Bernard</t>
  </si>
  <si>
    <t>OBRAZAC za evidenciju osvojenih poena na predmetu i predlog ocjene, studijske 2017/2018. zimski semestar</t>
  </si>
  <si>
    <r>
      <t xml:space="preserve">PREDMET: </t>
    </r>
    <r>
      <rPr>
        <b/>
        <sz val="9"/>
        <rFont val="Arial"/>
        <family val="2"/>
      </rPr>
      <t>ENGLESKI JEZIK 1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</si>
  <si>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</si>
  <si>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Ivan</t>
  </si>
  <si>
    <t>Dženis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</si>
</sst>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0">
      <selection activeCell="B20" sqref="B2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55" t="s">
        <v>27</v>
      </c>
      <c r="B1" s="63" t="s">
        <v>26</v>
      </c>
      <c r="C1" s="48" t="s">
        <v>28</v>
      </c>
      <c r="D1" s="50" t="s">
        <v>37</v>
      </c>
      <c r="E1" s="52" t="s">
        <v>17</v>
      </c>
      <c r="F1" s="58" t="s">
        <v>32</v>
      </c>
      <c r="G1" s="50" t="s">
        <v>33</v>
      </c>
      <c r="H1" s="60" t="s">
        <v>31</v>
      </c>
      <c r="I1" s="50" t="s">
        <v>34</v>
      </c>
      <c r="J1" s="53" t="s">
        <v>18</v>
      </c>
      <c r="K1" s="53" t="s">
        <v>19</v>
      </c>
      <c r="L1" s="53" t="s">
        <v>29</v>
      </c>
      <c r="M1" s="56" t="s">
        <v>20</v>
      </c>
      <c r="N1" s="62" t="s">
        <v>21</v>
      </c>
      <c r="O1" s="62" t="s">
        <v>22</v>
      </c>
      <c r="P1" s="62" t="s">
        <v>30</v>
      </c>
      <c r="Q1" s="45" t="s">
        <v>23</v>
      </c>
      <c r="R1" s="45" t="s">
        <v>24</v>
      </c>
      <c r="S1" s="45" t="s">
        <v>25</v>
      </c>
    </row>
    <row r="2" spans="1:19" ht="15">
      <c r="A2" s="55"/>
      <c r="B2" s="63"/>
      <c r="C2" s="49"/>
      <c r="D2" s="49"/>
      <c r="E2" s="52"/>
      <c r="F2" s="59"/>
      <c r="G2" s="51"/>
      <c r="H2" s="61"/>
      <c r="I2" s="51"/>
      <c r="J2" s="54"/>
      <c r="K2" s="54"/>
      <c r="L2" s="54"/>
      <c r="M2" s="57"/>
      <c r="N2" s="54"/>
      <c r="O2" s="54"/>
      <c r="P2" s="54"/>
      <c r="Q2" s="46"/>
      <c r="R2" s="47"/>
      <c r="S2" s="46"/>
    </row>
    <row r="3" spans="1:19" ht="15.75" customHeight="1">
      <c r="A3" s="1">
        <v>1</v>
      </c>
      <c r="B3" s="1">
        <v>1</v>
      </c>
      <c r="C3" s="1">
        <v>2017</v>
      </c>
      <c r="D3" s="1" t="s">
        <v>65</v>
      </c>
      <c r="E3" s="1" t="s">
        <v>43</v>
      </c>
      <c r="F3" s="39"/>
      <c r="G3" s="40"/>
      <c r="H3" s="40"/>
      <c r="I3" s="40"/>
      <c r="J3" s="36">
        <v>11</v>
      </c>
      <c r="K3" s="37"/>
      <c r="L3" s="40"/>
      <c r="M3" s="33">
        <f>MAX(J3,K3,L3)</f>
        <v>11</v>
      </c>
      <c r="N3" s="38"/>
      <c r="O3" s="41"/>
      <c r="P3" s="40"/>
      <c r="Q3" s="33">
        <f>MAX(N3,O3,P3)</f>
        <v>0</v>
      </c>
      <c r="R3" s="33">
        <f>F3+H3+M3+Q3+G3+I3</f>
        <v>11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66</v>
      </c>
      <c r="E4" s="1" t="s">
        <v>38</v>
      </c>
      <c r="F4" s="39"/>
      <c r="G4" s="40"/>
      <c r="H4" s="40"/>
      <c r="I4" s="40"/>
      <c r="J4" s="36">
        <v>23.5</v>
      </c>
      <c r="K4" s="37"/>
      <c r="L4" s="40"/>
      <c r="M4" s="33">
        <f aca="true" t="shared" si="0" ref="M4:M63">MAX(J4,K4,L4)</f>
        <v>23.5</v>
      </c>
      <c r="N4" s="38"/>
      <c r="O4" s="41"/>
      <c r="P4" s="40"/>
      <c r="Q4" s="33">
        <f aca="true" t="shared" si="1" ref="Q4:Q63">MAX(N4,O4,P4)</f>
        <v>0</v>
      </c>
      <c r="R4" s="33">
        <f aca="true" t="shared" si="2" ref="R4:R67">F4+H4+M4+Q4+G4+I4</f>
        <v>23.5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67</v>
      </c>
      <c r="E5" s="1" t="s">
        <v>38</v>
      </c>
      <c r="F5" s="39"/>
      <c r="G5" s="40"/>
      <c r="H5" s="40"/>
      <c r="I5" s="40"/>
      <c r="J5" s="36">
        <v>13</v>
      </c>
      <c r="K5" s="37"/>
      <c r="L5" s="40"/>
      <c r="M5" s="33">
        <f t="shared" si="0"/>
        <v>13</v>
      </c>
      <c r="N5" s="44"/>
      <c r="O5" s="41"/>
      <c r="P5" s="40"/>
      <c r="Q5" s="33">
        <f t="shared" si="1"/>
        <v>0</v>
      </c>
      <c r="R5" s="33">
        <f t="shared" si="2"/>
        <v>13</v>
      </c>
      <c r="S5" s="33" t="str">
        <f t="shared" si="3"/>
        <v>F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68</v>
      </c>
      <c r="E6" s="1" t="s">
        <v>69</v>
      </c>
      <c r="F6" s="39"/>
      <c r="G6" s="40"/>
      <c r="H6" s="40"/>
      <c r="I6" s="40"/>
      <c r="J6" s="36">
        <v>20.5</v>
      </c>
      <c r="K6" s="37"/>
      <c r="L6" s="40"/>
      <c r="M6" s="33">
        <f t="shared" si="0"/>
        <v>20.5</v>
      </c>
      <c r="N6" s="44"/>
      <c r="O6" s="41"/>
      <c r="P6" s="40"/>
      <c r="Q6" s="33">
        <f t="shared" si="1"/>
        <v>0</v>
      </c>
      <c r="R6" s="33">
        <f t="shared" si="2"/>
        <v>20.5</v>
      </c>
      <c r="S6" s="33" t="str">
        <f t="shared" si="3"/>
        <v>F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70</v>
      </c>
      <c r="E7" s="1" t="s">
        <v>71</v>
      </c>
      <c r="F7" s="39"/>
      <c r="G7" s="40"/>
      <c r="H7" s="40"/>
      <c r="I7" s="40"/>
      <c r="J7" s="36">
        <v>14.5</v>
      </c>
      <c r="K7" s="37"/>
      <c r="L7" s="40"/>
      <c r="M7" s="33">
        <f t="shared" si="0"/>
        <v>14.5</v>
      </c>
      <c r="N7" s="38"/>
      <c r="O7" s="41"/>
      <c r="P7" s="40"/>
      <c r="Q7" s="33">
        <f t="shared" si="1"/>
        <v>0</v>
      </c>
      <c r="R7" s="33">
        <f t="shared" si="2"/>
        <v>14.5</v>
      </c>
      <c r="S7" s="33" t="str">
        <f t="shared" si="3"/>
        <v>F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72</v>
      </c>
      <c r="E8" s="1" t="s">
        <v>73</v>
      </c>
      <c r="F8" s="39"/>
      <c r="G8" s="40"/>
      <c r="H8" s="40"/>
      <c r="I8" s="40"/>
      <c r="J8" s="36">
        <v>11.5</v>
      </c>
      <c r="K8" s="37"/>
      <c r="L8" s="40"/>
      <c r="M8" s="33">
        <f t="shared" si="0"/>
        <v>11.5</v>
      </c>
      <c r="N8" s="38"/>
      <c r="O8" s="41"/>
      <c r="P8" s="40"/>
      <c r="Q8" s="33">
        <f t="shared" si="1"/>
        <v>0</v>
      </c>
      <c r="R8" s="33">
        <f t="shared" si="2"/>
        <v>11.5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74</v>
      </c>
      <c r="E9" s="1" t="s">
        <v>75</v>
      </c>
      <c r="F9" s="39"/>
      <c r="G9" s="40"/>
      <c r="H9" s="40"/>
      <c r="I9" s="40"/>
      <c r="J9" s="36">
        <v>16.5</v>
      </c>
      <c r="K9" s="37"/>
      <c r="L9" s="40"/>
      <c r="M9" s="33">
        <f t="shared" si="0"/>
        <v>16.5</v>
      </c>
      <c r="N9" s="38"/>
      <c r="O9" s="41"/>
      <c r="P9" s="40"/>
      <c r="Q9" s="33">
        <f t="shared" si="1"/>
        <v>0</v>
      </c>
      <c r="R9" s="33">
        <f t="shared" si="2"/>
        <v>16.5</v>
      </c>
      <c r="S9" s="33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76</v>
      </c>
      <c r="E10" s="1" t="s">
        <v>77</v>
      </c>
      <c r="F10" s="39"/>
      <c r="G10" s="40"/>
      <c r="H10" s="40"/>
      <c r="I10" s="40"/>
      <c r="J10" s="36">
        <v>12.5</v>
      </c>
      <c r="K10" s="37"/>
      <c r="L10" s="40"/>
      <c r="M10" s="33">
        <f t="shared" si="0"/>
        <v>12.5</v>
      </c>
      <c r="N10" s="38"/>
      <c r="O10" s="41"/>
      <c r="P10" s="40"/>
      <c r="Q10" s="33">
        <f t="shared" si="1"/>
        <v>0</v>
      </c>
      <c r="R10" s="33">
        <f t="shared" si="2"/>
        <v>12.5</v>
      </c>
      <c r="S10" s="33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2017</v>
      </c>
      <c r="D11" s="1" t="s">
        <v>78</v>
      </c>
      <c r="E11" s="1" t="s">
        <v>56</v>
      </c>
      <c r="F11" s="39"/>
      <c r="G11" s="40"/>
      <c r="H11" s="40"/>
      <c r="I11" s="40"/>
      <c r="J11" s="36">
        <v>18.5</v>
      </c>
      <c r="K11" s="37"/>
      <c r="L11" s="40"/>
      <c r="M11" s="33">
        <f t="shared" si="0"/>
        <v>18.5</v>
      </c>
      <c r="N11" s="44"/>
      <c r="O11" s="41"/>
      <c r="P11" s="40"/>
      <c r="Q11" s="33">
        <f t="shared" si="1"/>
        <v>0</v>
      </c>
      <c r="R11" s="33">
        <f t="shared" si="2"/>
        <v>18.5</v>
      </c>
      <c r="S11" s="33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2017</v>
      </c>
      <c r="D12" s="1" t="s">
        <v>79</v>
      </c>
      <c r="E12" s="1" t="s">
        <v>80</v>
      </c>
      <c r="F12" s="39"/>
      <c r="G12" s="40"/>
      <c r="H12" s="40"/>
      <c r="I12" s="40"/>
      <c r="J12" s="36">
        <v>12.5</v>
      </c>
      <c r="K12" s="37"/>
      <c r="L12" s="40"/>
      <c r="M12" s="33">
        <f t="shared" si="0"/>
        <v>12.5</v>
      </c>
      <c r="N12" s="38"/>
      <c r="O12" s="41"/>
      <c r="P12" s="40"/>
      <c r="Q12" s="33">
        <f t="shared" si="1"/>
        <v>0</v>
      </c>
      <c r="R12" s="33">
        <f t="shared" si="2"/>
        <v>12.5</v>
      </c>
      <c r="S12" s="33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2017</v>
      </c>
      <c r="D13" s="1" t="s">
        <v>81</v>
      </c>
      <c r="E13" s="1" t="s">
        <v>82</v>
      </c>
      <c r="F13" s="39"/>
      <c r="G13" s="40"/>
      <c r="H13" s="40"/>
      <c r="I13" s="40"/>
      <c r="J13" s="36">
        <v>13.5</v>
      </c>
      <c r="K13" s="37"/>
      <c r="L13" s="40"/>
      <c r="M13" s="33">
        <f t="shared" si="0"/>
        <v>13.5</v>
      </c>
      <c r="N13" s="38"/>
      <c r="O13" s="41"/>
      <c r="P13" s="40"/>
      <c r="Q13" s="33">
        <f t="shared" si="1"/>
        <v>0</v>
      </c>
      <c r="R13" s="33">
        <f t="shared" si="2"/>
        <v>13.5</v>
      </c>
      <c r="S13" s="33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2017</v>
      </c>
      <c r="D14" s="1" t="s">
        <v>83</v>
      </c>
      <c r="E14" s="1" t="s">
        <v>84</v>
      </c>
      <c r="F14" s="39"/>
      <c r="G14" s="40"/>
      <c r="H14" s="40"/>
      <c r="I14" s="40"/>
      <c r="J14" s="36">
        <v>12</v>
      </c>
      <c r="K14" s="37"/>
      <c r="L14" s="40"/>
      <c r="M14" s="33">
        <f t="shared" si="0"/>
        <v>12</v>
      </c>
      <c r="N14" s="38"/>
      <c r="O14" s="41"/>
      <c r="P14" s="40"/>
      <c r="Q14" s="33">
        <f t="shared" si="1"/>
        <v>0</v>
      </c>
      <c r="R14" s="33">
        <f t="shared" si="2"/>
        <v>12</v>
      </c>
      <c r="S14" s="33" t="str">
        <f t="shared" si="3"/>
        <v>F</v>
      </c>
    </row>
    <row r="15" spans="1:19" ht="15.75" customHeight="1">
      <c r="A15" s="1">
        <v>13</v>
      </c>
      <c r="B15" s="1">
        <v>13</v>
      </c>
      <c r="C15" s="1">
        <v>2017</v>
      </c>
      <c r="D15" s="1" t="s">
        <v>85</v>
      </c>
      <c r="E15" s="1" t="s">
        <v>56</v>
      </c>
      <c r="F15" s="39"/>
      <c r="G15" s="40"/>
      <c r="H15" s="40"/>
      <c r="I15" s="40"/>
      <c r="J15" s="36">
        <v>17</v>
      </c>
      <c r="K15" s="37"/>
      <c r="L15" s="40"/>
      <c r="M15" s="33">
        <f t="shared" si="0"/>
        <v>17</v>
      </c>
      <c r="N15" s="44"/>
      <c r="O15" s="41"/>
      <c r="P15" s="40"/>
      <c r="Q15" s="33">
        <f t="shared" si="1"/>
        <v>0</v>
      </c>
      <c r="R15" s="33">
        <f t="shared" si="2"/>
        <v>17</v>
      </c>
      <c r="S15" s="33" t="str">
        <f t="shared" si="3"/>
        <v>F</v>
      </c>
    </row>
    <row r="16" spans="1:19" ht="15.75" customHeight="1">
      <c r="A16" s="1">
        <v>14</v>
      </c>
      <c r="B16" s="1">
        <v>14</v>
      </c>
      <c r="C16" s="1">
        <v>2017</v>
      </c>
      <c r="D16" s="1" t="s">
        <v>86</v>
      </c>
      <c r="E16" s="1" t="s">
        <v>87</v>
      </c>
      <c r="F16" s="39"/>
      <c r="G16" s="40"/>
      <c r="H16" s="40"/>
      <c r="I16" s="40"/>
      <c r="J16" s="36">
        <v>19</v>
      </c>
      <c r="K16" s="37"/>
      <c r="L16" s="40"/>
      <c r="M16" s="33">
        <f t="shared" si="0"/>
        <v>19</v>
      </c>
      <c r="N16" s="38"/>
      <c r="O16" s="41"/>
      <c r="P16" s="40"/>
      <c r="Q16" s="33">
        <f t="shared" si="1"/>
        <v>0</v>
      </c>
      <c r="R16" s="33">
        <f t="shared" si="2"/>
        <v>19</v>
      </c>
      <c r="S16" s="33" t="str">
        <f t="shared" si="3"/>
        <v>F</v>
      </c>
    </row>
    <row r="17" spans="1:19" ht="15.75" customHeight="1">
      <c r="A17" s="1">
        <v>15</v>
      </c>
      <c r="B17" s="1">
        <v>15</v>
      </c>
      <c r="C17" s="1">
        <v>2017</v>
      </c>
      <c r="D17" s="1" t="s">
        <v>88</v>
      </c>
      <c r="E17" s="1" t="s">
        <v>89</v>
      </c>
      <c r="F17" s="39"/>
      <c r="G17" s="40"/>
      <c r="H17" s="40"/>
      <c r="I17" s="40"/>
      <c r="J17" s="36">
        <v>11</v>
      </c>
      <c r="K17" s="37"/>
      <c r="L17" s="40"/>
      <c r="M17" s="33">
        <f t="shared" si="0"/>
        <v>11</v>
      </c>
      <c r="N17" s="38"/>
      <c r="O17" s="41"/>
      <c r="P17" s="40"/>
      <c r="Q17" s="33">
        <f t="shared" si="1"/>
        <v>0</v>
      </c>
      <c r="R17" s="33">
        <f t="shared" si="2"/>
        <v>11</v>
      </c>
      <c r="S17" s="33" t="str">
        <f t="shared" si="3"/>
        <v>F</v>
      </c>
    </row>
    <row r="18" spans="1:19" ht="15.75" customHeight="1">
      <c r="A18" s="1">
        <v>16</v>
      </c>
      <c r="B18" s="1">
        <v>16</v>
      </c>
      <c r="C18" s="1">
        <v>2017</v>
      </c>
      <c r="D18" s="1" t="s">
        <v>90</v>
      </c>
      <c r="E18" s="1" t="s">
        <v>91</v>
      </c>
      <c r="F18" s="39"/>
      <c r="G18" s="40"/>
      <c r="H18" s="40"/>
      <c r="I18" s="40"/>
      <c r="J18" s="36"/>
      <c r="K18" s="37"/>
      <c r="L18" s="40"/>
      <c r="M18" s="33">
        <f t="shared" si="0"/>
        <v>0</v>
      </c>
      <c r="N18" s="44"/>
      <c r="O18" s="41"/>
      <c r="P18" s="40"/>
      <c r="Q18" s="33">
        <f t="shared" si="1"/>
        <v>0</v>
      </c>
      <c r="R18" s="33">
        <f t="shared" si="2"/>
        <v>0</v>
      </c>
      <c r="S18" s="33" t="str">
        <f t="shared" si="3"/>
        <v>F</v>
      </c>
    </row>
    <row r="19" spans="1:19" ht="15.75" customHeight="1">
      <c r="A19" s="1">
        <v>17</v>
      </c>
      <c r="B19" s="1">
        <v>17</v>
      </c>
      <c r="C19" s="1">
        <v>2017</v>
      </c>
      <c r="D19" s="1" t="s">
        <v>92</v>
      </c>
      <c r="E19" s="1" t="s">
        <v>93</v>
      </c>
      <c r="F19" s="39"/>
      <c r="G19" s="40"/>
      <c r="H19" s="40"/>
      <c r="I19" s="40"/>
      <c r="J19" s="36">
        <v>13.5</v>
      </c>
      <c r="K19" s="37">
        <v>17.5</v>
      </c>
      <c r="L19" s="40"/>
      <c r="M19" s="33">
        <f t="shared" si="0"/>
        <v>17.5</v>
      </c>
      <c r="N19" s="44"/>
      <c r="O19" s="41"/>
      <c r="P19" s="40"/>
      <c r="Q19" s="33">
        <f t="shared" si="1"/>
        <v>0</v>
      </c>
      <c r="R19" s="33">
        <f t="shared" si="2"/>
        <v>17.5</v>
      </c>
      <c r="S19" s="33" t="str">
        <f t="shared" si="3"/>
        <v>F</v>
      </c>
    </row>
    <row r="20" spans="1:19" ht="15.75" customHeight="1">
      <c r="A20" s="1">
        <v>18</v>
      </c>
      <c r="B20" s="1">
        <v>18</v>
      </c>
      <c r="C20" s="1">
        <v>2017</v>
      </c>
      <c r="D20" s="1" t="s">
        <v>94</v>
      </c>
      <c r="E20" s="1" t="s">
        <v>38</v>
      </c>
      <c r="F20" s="39"/>
      <c r="G20" s="40"/>
      <c r="H20" s="40"/>
      <c r="I20" s="40"/>
      <c r="J20" s="36">
        <v>15</v>
      </c>
      <c r="K20" s="37"/>
      <c r="L20" s="40"/>
      <c r="M20" s="33">
        <f t="shared" si="0"/>
        <v>15</v>
      </c>
      <c r="N20" s="44"/>
      <c r="O20" s="41"/>
      <c r="P20" s="40"/>
      <c r="Q20" s="33">
        <f t="shared" si="1"/>
        <v>0</v>
      </c>
      <c r="R20" s="33">
        <f t="shared" si="2"/>
        <v>15</v>
      </c>
      <c r="S20" s="33" t="str">
        <f t="shared" si="3"/>
        <v>F</v>
      </c>
    </row>
    <row r="21" spans="1:19" ht="15.75" customHeight="1">
      <c r="A21" s="1">
        <v>19</v>
      </c>
      <c r="B21" s="1">
        <v>19</v>
      </c>
      <c r="C21" s="1">
        <v>2017</v>
      </c>
      <c r="D21" s="1" t="s">
        <v>95</v>
      </c>
      <c r="E21" s="1" t="s">
        <v>82</v>
      </c>
      <c r="F21" s="39"/>
      <c r="G21" s="40"/>
      <c r="H21" s="40"/>
      <c r="I21" s="40"/>
      <c r="J21" s="36">
        <v>19</v>
      </c>
      <c r="K21" s="37"/>
      <c r="L21" s="40"/>
      <c r="M21" s="33">
        <f t="shared" si="0"/>
        <v>19</v>
      </c>
      <c r="N21" s="38"/>
      <c r="O21" s="41"/>
      <c r="P21" s="40"/>
      <c r="Q21" s="33">
        <f t="shared" si="1"/>
        <v>0</v>
      </c>
      <c r="R21" s="33">
        <f t="shared" si="2"/>
        <v>19</v>
      </c>
      <c r="S21" s="33" t="str">
        <f t="shared" si="3"/>
        <v>F</v>
      </c>
    </row>
    <row r="22" spans="1:19" ht="15.75" customHeight="1">
      <c r="A22" s="32">
        <v>20</v>
      </c>
      <c r="B22" s="1">
        <v>20</v>
      </c>
      <c r="C22" s="1">
        <v>2017</v>
      </c>
      <c r="D22" s="1" t="s">
        <v>96</v>
      </c>
      <c r="E22" s="1" t="s">
        <v>97</v>
      </c>
      <c r="F22" s="39"/>
      <c r="G22" s="40"/>
      <c r="H22" s="40"/>
      <c r="I22" s="40"/>
      <c r="J22" s="36">
        <v>16.5</v>
      </c>
      <c r="K22" s="37"/>
      <c r="L22" s="40"/>
      <c r="M22" s="33">
        <f t="shared" si="0"/>
        <v>16.5</v>
      </c>
      <c r="N22" s="38"/>
      <c r="O22" s="41"/>
      <c r="P22" s="40"/>
      <c r="Q22" s="33">
        <f t="shared" si="1"/>
        <v>0</v>
      </c>
      <c r="R22" s="33">
        <f t="shared" si="2"/>
        <v>16.5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21</v>
      </c>
      <c r="C23" s="1">
        <v>2017</v>
      </c>
      <c r="D23" s="1" t="s">
        <v>98</v>
      </c>
      <c r="E23" s="1" t="s">
        <v>99</v>
      </c>
      <c r="F23" s="39"/>
      <c r="G23" s="40"/>
      <c r="H23" s="40"/>
      <c r="I23" s="40"/>
      <c r="J23" s="36">
        <v>17</v>
      </c>
      <c r="K23" s="37"/>
      <c r="L23" s="40"/>
      <c r="M23" s="33">
        <f t="shared" si="0"/>
        <v>17</v>
      </c>
      <c r="N23" s="38"/>
      <c r="O23" s="41"/>
      <c r="P23" s="40"/>
      <c r="Q23" s="33">
        <f t="shared" si="1"/>
        <v>0</v>
      </c>
      <c r="R23" s="33">
        <f t="shared" si="2"/>
        <v>17</v>
      </c>
      <c r="S23" s="33" t="str">
        <f t="shared" si="3"/>
        <v>F</v>
      </c>
    </row>
    <row r="24" spans="1:19" ht="15.75" customHeight="1">
      <c r="A24" s="1">
        <v>22</v>
      </c>
      <c r="B24" s="1">
        <v>22</v>
      </c>
      <c r="C24" s="1">
        <v>2017</v>
      </c>
      <c r="D24" s="1" t="s">
        <v>100</v>
      </c>
      <c r="E24" s="1" t="s">
        <v>101</v>
      </c>
      <c r="F24" s="39"/>
      <c r="G24" s="40"/>
      <c r="H24" s="40"/>
      <c r="I24" s="40"/>
      <c r="J24" s="36">
        <v>10.5</v>
      </c>
      <c r="K24" s="37"/>
      <c r="L24" s="40"/>
      <c r="M24" s="33">
        <f t="shared" si="0"/>
        <v>10.5</v>
      </c>
      <c r="N24" s="38"/>
      <c r="O24" s="41"/>
      <c r="P24" s="40"/>
      <c r="Q24" s="33">
        <f t="shared" si="1"/>
        <v>0</v>
      </c>
      <c r="R24" s="33">
        <f t="shared" si="2"/>
        <v>10.5</v>
      </c>
      <c r="S24" s="33" t="str">
        <f t="shared" si="3"/>
        <v>F</v>
      </c>
    </row>
    <row r="25" spans="1:19" ht="15.75" customHeight="1">
      <c r="A25" s="1">
        <v>23</v>
      </c>
      <c r="B25" s="1">
        <v>23</v>
      </c>
      <c r="C25" s="1">
        <v>2017</v>
      </c>
      <c r="D25" s="1" t="s">
        <v>63</v>
      </c>
      <c r="E25" s="1" t="s">
        <v>102</v>
      </c>
      <c r="F25" s="39"/>
      <c r="G25" s="40"/>
      <c r="H25" s="40"/>
      <c r="I25" s="40"/>
      <c r="J25" s="36">
        <v>22.5</v>
      </c>
      <c r="K25" s="37"/>
      <c r="L25" s="40"/>
      <c r="M25" s="33">
        <f t="shared" si="0"/>
        <v>22.5</v>
      </c>
      <c r="N25" s="38"/>
      <c r="O25" s="41"/>
      <c r="P25" s="40"/>
      <c r="Q25" s="33">
        <f t="shared" si="1"/>
        <v>0</v>
      </c>
      <c r="R25" s="33">
        <f t="shared" si="2"/>
        <v>22.5</v>
      </c>
      <c r="S25" s="33" t="str">
        <f t="shared" si="3"/>
        <v>F</v>
      </c>
    </row>
    <row r="26" spans="1:19" ht="15.75" customHeight="1">
      <c r="A26" s="1">
        <v>24</v>
      </c>
      <c r="B26" s="1">
        <v>24</v>
      </c>
      <c r="C26" s="1">
        <v>2017</v>
      </c>
      <c r="D26" s="1" t="s">
        <v>103</v>
      </c>
      <c r="E26" s="1" t="s">
        <v>60</v>
      </c>
      <c r="F26" s="39"/>
      <c r="G26" s="40"/>
      <c r="H26" s="40"/>
      <c r="I26" s="40"/>
      <c r="J26" s="36">
        <v>20</v>
      </c>
      <c r="K26" s="37"/>
      <c r="L26" s="40"/>
      <c r="M26" s="33">
        <f t="shared" si="0"/>
        <v>20</v>
      </c>
      <c r="N26" s="38"/>
      <c r="O26" s="41"/>
      <c r="P26" s="40"/>
      <c r="Q26" s="33">
        <f t="shared" si="1"/>
        <v>0</v>
      </c>
      <c r="R26" s="33">
        <f t="shared" si="2"/>
        <v>20</v>
      </c>
      <c r="S26" s="33" t="str">
        <f t="shared" si="3"/>
        <v>F</v>
      </c>
    </row>
    <row r="27" spans="1:19" ht="15.75" customHeight="1">
      <c r="A27" s="1">
        <v>25</v>
      </c>
      <c r="B27" s="1">
        <v>25</v>
      </c>
      <c r="C27" s="1">
        <v>2017</v>
      </c>
      <c r="D27" s="1" t="s">
        <v>104</v>
      </c>
      <c r="E27" s="1" t="s">
        <v>38</v>
      </c>
      <c r="F27" s="39"/>
      <c r="G27" s="40"/>
      <c r="H27" s="40"/>
      <c r="I27" s="40"/>
      <c r="J27" s="36">
        <v>22.5</v>
      </c>
      <c r="K27" s="37"/>
      <c r="L27" s="40"/>
      <c r="M27" s="33">
        <f t="shared" si="0"/>
        <v>22.5</v>
      </c>
      <c r="N27" s="38"/>
      <c r="O27" s="41"/>
      <c r="P27" s="40"/>
      <c r="Q27" s="33">
        <f t="shared" si="1"/>
        <v>0</v>
      </c>
      <c r="R27" s="33">
        <f t="shared" si="2"/>
        <v>22.5</v>
      </c>
      <c r="S27" s="33" t="str">
        <f t="shared" si="3"/>
        <v>F</v>
      </c>
    </row>
    <row r="28" spans="1:19" ht="15.75" customHeight="1">
      <c r="A28" s="1">
        <v>26</v>
      </c>
      <c r="B28" s="1">
        <v>26</v>
      </c>
      <c r="C28" s="1">
        <v>2017</v>
      </c>
      <c r="D28" s="1" t="s">
        <v>44</v>
      </c>
      <c r="E28" s="1" t="s">
        <v>140</v>
      </c>
      <c r="F28" s="39"/>
      <c r="G28" s="40"/>
      <c r="H28" s="40"/>
      <c r="I28" s="40"/>
      <c r="J28" s="36">
        <v>9</v>
      </c>
      <c r="K28" s="37"/>
      <c r="L28" s="40"/>
      <c r="M28" s="33">
        <f t="shared" si="0"/>
        <v>9</v>
      </c>
      <c r="N28" s="38"/>
      <c r="O28" s="41"/>
      <c r="P28" s="40"/>
      <c r="Q28" s="33">
        <f t="shared" si="1"/>
        <v>0</v>
      </c>
      <c r="R28" s="33">
        <f t="shared" si="2"/>
        <v>9</v>
      </c>
      <c r="S28" s="33" t="str">
        <f t="shared" si="3"/>
        <v>F</v>
      </c>
    </row>
    <row r="29" spans="1:19" ht="15.75" customHeight="1">
      <c r="A29" s="1">
        <v>27</v>
      </c>
      <c r="B29" s="1">
        <v>27</v>
      </c>
      <c r="C29" s="1">
        <v>2017</v>
      </c>
      <c r="D29" s="1" t="s">
        <v>105</v>
      </c>
      <c r="E29" s="1" t="s">
        <v>106</v>
      </c>
      <c r="F29" s="39"/>
      <c r="G29" s="40"/>
      <c r="H29" s="40"/>
      <c r="I29" s="40"/>
      <c r="J29" s="36">
        <v>22.5</v>
      </c>
      <c r="K29" s="37"/>
      <c r="L29" s="40"/>
      <c r="M29" s="33">
        <f t="shared" si="0"/>
        <v>22.5</v>
      </c>
      <c r="N29" s="38"/>
      <c r="O29" s="41"/>
      <c r="P29" s="40"/>
      <c r="Q29" s="33">
        <f t="shared" si="1"/>
        <v>0</v>
      </c>
      <c r="R29" s="33">
        <f t="shared" si="2"/>
        <v>22.5</v>
      </c>
      <c r="S29" s="33" t="str">
        <f t="shared" si="3"/>
        <v>F</v>
      </c>
    </row>
    <row r="30" spans="1:19" ht="15.75" customHeight="1">
      <c r="A30" s="32">
        <v>28</v>
      </c>
      <c r="B30" s="1">
        <v>28</v>
      </c>
      <c r="C30" s="1">
        <v>2017</v>
      </c>
      <c r="D30" s="1" t="s">
        <v>64</v>
      </c>
      <c r="E30" s="1" t="s">
        <v>107</v>
      </c>
      <c r="F30" s="39"/>
      <c r="G30" s="40"/>
      <c r="H30" s="40"/>
      <c r="I30" s="40"/>
      <c r="J30" s="36">
        <v>17</v>
      </c>
      <c r="K30" s="37"/>
      <c r="L30" s="40"/>
      <c r="M30" s="33">
        <f t="shared" si="0"/>
        <v>17</v>
      </c>
      <c r="N30" s="38"/>
      <c r="O30" s="41"/>
      <c r="P30" s="40"/>
      <c r="Q30" s="33">
        <f t="shared" si="1"/>
        <v>0</v>
      </c>
      <c r="R30" s="33">
        <f t="shared" si="2"/>
        <v>17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29</v>
      </c>
      <c r="C31" s="1">
        <v>2017</v>
      </c>
      <c r="D31" s="1" t="s">
        <v>108</v>
      </c>
      <c r="E31" s="1" t="s">
        <v>109</v>
      </c>
      <c r="F31" s="39"/>
      <c r="G31" s="40"/>
      <c r="H31" s="40"/>
      <c r="I31" s="40"/>
      <c r="J31" s="36">
        <v>23</v>
      </c>
      <c r="K31" s="37"/>
      <c r="L31" s="40"/>
      <c r="M31" s="33">
        <f t="shared" si="0"/>
        <v>23</v>
      </c>
      <c r="N31" s="38"/>
      <c r="O31" s="41"/>
      <c r="P31" s="40"/>
      <c r="Q31" s="33">
        <f t="shared" si="1"/>
        <v>0</v>
      </c>
      <c r="R31" s="33">
        <f t="shared" si="2"/>
        <v>23</v>
      </c>
      <c r="S31" s="33" t="str">
        <f t="shared" si="3"/>
        <v>F</v>
      </c>
    </row>
    <row r="32" spans="1:19" ht="15.75" customHeight="1">
      <c r="A32" s="1">
        <v>30</v>
      </c>
      <c r="B32" s="1">
        <v>30</v>
      </c>
      <c r="C32" s="1">
        <v>2017</v>
      </c>
      <c r="D32" s="1" t="s">
        <v>110</v>
      </c>
      <c r="E32" s="1" t="s">
        <v>111</v>
      </c>
      <c r="F32" s="39"/>
      <c r="G32" s="40"/>
      <c r="H32" s="40"/>
      <c r="I32" s="40"/>
      <c r="J32" s="36">
        <v>3</v>
      </c>
      <c r="K32" s="37">
        <v>4</v>
      </c>
      <c r="L32" s="40"/>
      <c r="M32" s="33">
        <f t="shared" si="0"/>
        <v>4</v>
      </c>
      <c r="N32" s="38"/>
      <c r="O32" s="41"/>
      <c r="P32" s="40"/>
      <c r="Q32" s="33">
        <f t="shared" si="1"/>
        <v>0</v>
      </c>
      <c r="R32" s="33">
        <f t="shared" si="2"/>
        <v>4</v>
      </c>
      <c r="S32" s="33" t="str">
        <f t="shared" si="3"/>
        <v>F</v>
      </c>
    </row>
    <row r="33" spans="1:19" ht="15.75" customHeight="1">
      <c r="A33" s="1">
        <v>31</v>
      </c>
      <c r="B33" s="1">
        <v>31</v>
      </c>
      <c r="C33" s="1">
        <v>2017</v>
      </c>
      <c r="D33" s="1" t="s">
        <v>59</v>
      </c>
      <c r="E33" s="1" t="s">
        <v>112</v>
      </c>
      <c r="F33" s="39"/>
      <c r="G33" s="40"/>
      <c r="H33" s="40"/>
      <c r="I33" s="40"/>
      <c r="J33" s="36"/>
      <c r="K33" s="37"/>
      <c r="L33" s="40"/>
      <c r="M33" s="33">
        <f t="shared" si="0"/>
        <v>0</v>
      </c>
      <c r="N33" s="44"/>
      <c r="O33" s="41"/>
      <c r="P33" s="40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32</v>
      </c>
      <c r="C34" s="1">
        <v>2017</v>
      </c>
      <c r="D34" s="1" t="s">
        <v>113</v>
      </c>
      <c r="E34" s="1" t="s">
        <v>47</v>
      </c>
      <c r="F34" s="39"/>
      <c r="G34" s="40"/>
      <c r="H34" s="40"/>
      <c r="I34" s="40"/>
      <c r="J34" s="36"/>
      <c r="K34" s="37"/>
      <c r="L34" s="40"/>
      <c r="M34" s="33">
        <f t="shared" si="0"/>
        <v>0</v>
      </c>
      <c r="N34" s="44"/>
      <c r="O34" s="41"/>
      <c r="P34" s="40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33</v>
      </c>
      <c r="C35" s="1">
        <v>2017</v>
      </c>
      <c r="D35" s="1" t="s">
        <v>114</v>
      </c>
      <c r="E35" s="1" t="s">
        <v>38</v>
      </c>
      <c r="F35" s="39"/>
      <c r="G35" s="40"/>
      <c r="H35" s="40"/>
      <c r="I35" s="40"/>
      <c r="J35" s="36">
        <v>16</v>
      </c>
      <c r="K35" s="37"/>
      <c r="L35" s="40"/>
      <c r="M35" s="33">
        <f t="shared" si="0"/>
        <v>16</v>
      </c>
      <c r="N35" s="38"/>
      <c r="O35" s="41"/>
      <c r="P35" s="40"/>
      <c r="Q35" s="33">
        <f t="shared" si="1"/>
        <v>0</v>
      </c>
      <c r="R35" s="33">
        <f t="shared" si="2"/>
        <v>16</v>
      </c>
      <c r="S35" s="33" t="str">
        <f t="shared" si="3"/>
        <v>F</v>
      </c>
    </row>
    <row r="36" spans="1:19" ht="15.75" customHeight="1">
      <c r="A36" s="24">
        <v>34</v>
      </c>
      <c r="B36" s="1">
        <v>34</v>
      </c>
      <c r="C36" s="1">
        <v>2017</v>
      </c>
      <c r="D36" s="1" t="s">
        <v>115</v>
      </c>
      <c r="E36" s="1" t="s">
        <v>116</v>
      </c>
      <c r="F36" s="39"/>
      <c r="G36" s="40"/>
      <c r="H36" s="40"/>
      <c r="I36" s="40"/>
      <c r="J36" s="36">
        <v>19</v>
      </c>
      <c r="K36" s="37"/>
      <c r="L36" s="40"/>
      <c r="M36" s="33">
        <f t="shared" si="0"/>
        <v>19</v>
      </c>
      <c r="N36" s="38"/>
      <c r="O36" s="41"/>
      <c r="P36" s="40"/>
      <c r="Q36" s="33">
        <f t="shared" si="1"/>
        <v>0</v>
      </c>
      <c r="R36" s="33">
        <f t="shared" si="2"/>
        <v>19</v>
      </c>
      <c r="S36" s="33" t="str">
        <f t="shared" si="3"/>
        <v>F</v>
      </c>
    </row>
    <row r="37" spans="1:19" ht="15.75" customHeight="1">
      <c r="A37" s="24">
        <v>35</v>
      </c>
      <c r="B37" s="1">
        <v>35</v>
      </c>
      <c r="C37" s="1">
        <v>2017</v>
      </c>
      <c r="D37" s="1" t="s">
        <v>117</v>
      </c>
      <c r="E37" s="1" t="s">
        <v>118</v>
      </c>
      <c r="F37" s="39"/>
      <c r="G37" s="40"/>
      <c r="H37" s="40"/>
      <c r="I37" s="40"/>
      <c r="J37" s="36">
        <v>16.5</v>
      </c>
      <c r="K37" s="37"/>
      <c r="L37" s="40"/>
      <c r="M37" s="33">
        <f t="shared" si="0"/>
        <v>16.5</v>
      </c>
      <c r="N37" s="38"/>
      <c r="O37" s="41"/>
      <c r="P37" s="40"/>
      <c r="Q37" s="33">
        <f t="shared" si="1"/>
        <v>0</v>
      </c>
      <c r="R37" s="33">
        <f t="shared" si="2"/>
        <v>16.5</v>
      </c>
      <c r="S37" s="33" t="str">
        <f t="shared" si="3"/>
        <v>F</v>
      </c>
    </row>
    <row r="38" spans="1:19" ht="15.75" customHeight="1">
      <c r="A38" s="24">
        <v>36</v>
      </c>
      <c r="B38" s="1">
        <v>36</v>
      </c>
      <c r="C38" s="1">
        <v>2017</v>
      </c>
      <c r="D38" s="1" t="s">
        <v>119</v>
      </c>
      <c r="E38" s="1" t="s">
        <v>120</v>
      </c>
      <c r="F38" s="39"/>
      <c r="G38" s="40"/>
      <c r="H38" s="40"/>
      <c r="I38" s="40"/>
      <c r="J38" s="36">
        <v>10</v>
      </c>
      <c r="K38" s="37"/>
      <c r="L38" s="40"/>
      <c r="M38" s="33">
        <f t="shared" si="0"/>
        <v>10</v>
      </c>
      <c r="N38" s="38"/>
      <c r="O38" s="41"/>
      <c r="P38" s="40"/>
      <c r="Q38" s="33">
        <f t="shared" si="1"/>
        <v>0</v>
      </c>
      <c r="R38" s="33">
        <f t="shared" si="2"/>
        <v>10</v>
      </c>
      <c r="S38" s="33" t="str">
        <f t="shared" si="3"/>
        <v>F</v>
      </c>
    </row>
    <row r="39" spans="1:19" ht="15.75" customHeight="1">
      <c r="A39" s="24">
        <v>37</v>
      </c>
      <c r="B39" s="1">
        <v>37</v>
      </c>
      <c r="C39" s="1">
        <v>2017</v>
      </c>
      <c r="D39" s="1" t="s">
        <v>94</v>
      </c>
      <c r="E39" s="1" t="s">
        <v>82</v>
      </c>
      <c r="F39" s="39"/>
      <c r="G39" s="40"/>
      <c r="H39" s="40"/>
      <c r="I39" s="40"/>
      <c r="J39" s="36">
        <v>10.5</v>
      </c>
      <c r="K39" s="37">
        <v>17</v>
      </c>
      <c r="L39" s="40"/>
      <c r="M39" s="33">
        <f t="shared" si="0"/>
        <v>17</v>
      </c>
      <c r="N39" s="38"/>
      <c r="O39" s="41"/>
      <c r="P39" s="40"/>
      <c r="Q39" s="33">
        <f t="shared" si="1"/>
        <v>0</v>
      </c>
      <c r="R39" s="33">
        <f t="shared" si="2"/>
        <v>17</v>
      </c>
      <c r="S39" s="33" t="str">
        <f t="shared" si="3"/>
        <v>F</v>
      </c>
    </row>
    <row r="40" spans="1:19" ht="15.75" customHeight="1">
      <c r="A40" s="24">
        <v>38</v>
      </c>
      <c r="B40" s="1">
        <v>38</v>
      </c>
      <c r="C40" s="1">
        <v>2017</v>
      </c>
      <c r="D40" s="1" t="s">
        <v>121</v>
      </c>
      <c r="E40" s="1" t="s">
        <v>58</v>
      </c>
      <c r="F40" s="39"/>
      <c r="G40" s="40"/>
      <c r="H40" s="40"/>
      <c r="I40" s="40"/>
      <c r="J40" s="36"/>
      <c r="K40" s="37"/>
      <c r="L40" s="40"/>
      <c r="M40" s="33">
        <f t="shared" si="0"/>
        <v>0</v>
      </c>
      <c r="N40" s="38"/>
      <c r="O40" s="41"/>
      <c r="P40" s="40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>
        <v>39</v>
      </c>
      <c r="C41" s="1">
        <v>2017</v>
      </c>
      <c r="D41" s="1" t="s">
        <v>122</v>
      </c>
      <c r="E41" s="1" t="s">
        <v>102</v>
      </c>
      <c r="F41" s="39"/>
      <c r="G41" s="40"/>
      <c r="H41" s="40"/>
      <c r="I41" s="40"/>
      <c r="J41" s="36">
        <v>12</v>
      </c>
      <c r="K41" s="37"/>
      <c r="L41" s="40"/>
      <c r="M41" s="33">
        <f t="shared" si="0"/>
        <v>12</v>
      </c>
      <c r="N41" s="38"/>
      <c r="O41" s="41"/>
      <c r="P41" s="40"/>
      <c r="Q41" s="33">
        <f t="shared" si="1"/>
        <v>0</v>
      </c>
      <c r="R41" s="33">
        <f t="shared" si="2"/>
        <v>12</v>
      </c>
      <c r="S41" s="33" t="str">
        <f t="shared" si="3"/>
        <v>F</v>
      </c>
    </row>
    <row r="42" spans="1:19" ht="15.75" customHeight="1">
      <c r="A42" s="24">
        <v>40</v>
      </c>
      <c r="B42" s="1">
        <v>40</v>
      </c>
      <c r="C42" s="1">
        <v>2017</v>
      </c>
      <c r="D42" s="1" t="s">
        <v>123</v>
      </c>
      <c r="E42" s="1" t="s">
        <v>57</v>
      </c>
      <c r="F42" s="39"/>
      <c r="G42" s="40"/>
      <c r="H42" s="40"/>
      <c r="I42" s="40"/>
      <c r="J42" s="36">
        <v>17.5</v>
      </c>
      <c r="K42" s="37">
        <v>21</v>
      </c>
      <c r="L42" s="40"/>
      <c r="M42" s="33">
        <f t="shared" si="0"/>
        <v>21</v>
      </c>
      <c r="N42" s="38"/>
      <c r="O42" s="41"/>
      <c r="P42" s="40"/>
      <c r="Q42" s="33">
        <f t="shared" si="1"/>
        <v>0</v>
      </c>
      <c r="R42" s="33">
        <f t="shared" si="2"/>
        <v>21</v>
      </c>
      <c r="S42" s="33" t="str">
        <f t="shared" si="3"/>
        <v>F</v>
      </c>
    </row>
    <row r="43" spans="1:19" ht="15.75" customHeight="1">
      <c r="A43" s="24">
        <v>41</v>
      </c>
      <c r="B43" s="1">
        <v>41</v>
      </c>
      <c r="C43" s="1">
        <v>2017</v>
      </c>
      <c r="D43" s="1" t="s">
        <v>124</v>
      </c>
      <c r="E43" s="1" t="s">
        <v>125</v>
      </c>
      <c r="F43" s="39"/>
      <c r="G43" s="40"/>
      <c r="H43" s="40"/>
      <c r="I43" s="40"/>
      <c r="J43" s="36">
        <v>12</v>
      </c>
      <c r="K43" s="37"/>
      <c r="L43" s="40"/>
      <c r="M43" s="33">
        <f t="shared" si="0"/>
        <v>12</v>
      </c>
      <c r="N43" s="38"/>
      <c r="O43" s="41"/>
      <c r="P43" s="40"/>
      <c r="Q43" s="33">
        <f t="shared" si="1"/>
        <v>0</v>
      </c>
      <c r="R43" s="33">
        <f t="shared" si="2"/>
        <v>12</v>
      </c>
      <c r="S43" s="33" t="str">
        <f t="shared" si="3"/>
        <v>F</v>
      </c>
    </row>
    <row r="44" spans="1:19" ht="15.75" customHeight="1">
      <c r="A44" s="1">
        <v>42</v>
      </c>
      <c r="B44" s="1">
        <v>42</v>
      </c>
      <c r="C44" s="1">
        <v>2017</v>
      </c>
      <c r="D44" s="1" t="s">
        <v>126</v>
      </c>
      <c r="E44" s="1" t="s">
        <v>47</v>
      </c>
      <c r="F44" s="39"/>
      <c r="G44" s="40"/>
      <c r="H44" s="40"/>
      <c r="I44" s="40"/>
      <c r="J44" s="36">
        <v>17</v>
      </c>
      <c r="K44" s="37"/>
      <c r="L44" s="40"/>
      <c r="M44" s="33">
        <f t="shared" si="0"/>
        <v>17</v>
      </c>
      <c r="N44" s="38"/>
      <c r="O44" s="41"/>
      <c r="P44" s="40"/>
      <c r="Q44" s="33">
        <f t="shared" si="1"/>
        <v>0</v>
      </c>
      <c r="R44" s="33">
        <f t="shared" si="2"/>
        <v>17</v>
      </c>
      <c r="S44" s="33" t="str">
        <f t="shared" si="3"/>
        <v>F</v>
      </c>
    </row>
    <row r="45" spans="1:19" ht="15.75" customHeight="1">
      <c r="A45" s="1">
        <v>43</v>
      </c>
      <c r="B45" s="1">
        <v>43</v>
      </c>
      <c r="C45" s="1">
        <v>2017</v>
      </c>
      <c r="D45" s="1" t="s">
        <v>127</v>
      </c>
      <c r="E45" s="1" t="s">
        <v>141</v>
      </c>
      <c r="F45" s="39"/>
      <c r="G45" s="40"/>
      <c r="H45" s="40"/>
      <c r="I45" s="40"/>
      <c r="J45" s="36">
        <v>3.5</v>
      </c>
      <c r="K45" s="37"/>
      <c r="L45" s="40"/>
      <c r="M45" s="33">
        <f t="shared" si="0"/>
        <v>3.5</v>
      </c>
      <c r="N45" s="38"/>
      <c r="O45" s="41"/>
      <c r="P45" s="40"/>
      <c r="Q45" s="33">
        <f t="shared" si="1"/>
        <v>0</v>
      </c>
      <c r="R45" s="33">
        <f t="shared" si="2"/>
        <v>3.5</v>
      </c>
      <c r="S45" s="33" t="str">
        <f t="shared" si="3"/>
        <v>F</v>
      </c>
    </row>
    <row r="46" spans="1:19" ht="15.75" customHeight="1">
      <c r="A46" s="1">
        <v>44</v>
      </c>
      <c r="B46" s="1">
        <v>44</v>
      </c>
      <c r="C46" s="1">
        <v>2017</v>
      </c>
      <c r="D46" s="1" t="s">
        <v>62</v>
      </c>
      <c r="E46" s="1" t="s">
        <v>128</v>
      </c>
      <c r="F46" s="39"/>
      <c r="G46" s="40"/>
      <c r="H46" s="40"/>
      <c r="I46" s="40"/>
      <c r="J46" s="36">
        <v>11.5</v>
      </c>
      <c r="K46" s="37">
        <v>15.5</v>
      </c>
      <c r="L46" s="40"/>
      <c r="M46" s="33">
        <f t="shared" si="0"/>
        <v>15.5</v>
      </c>
      <c r="N46" s="38"/>
      <c r="O46" s="41"/>
      <c r="P46" s="40"/>
      <c r="Q46" s="33">
        <f t="shared" si="1"/>
        <v>0</v>
      </c>
      <c r="R46" s="33">
        <f t="shared" si="2"/>
        <v>15.5</v>
      </c>
      <c r="S46" s="33" t="str">
        <f t="shared" si="3"/>
        <v>F</v>
      </c>
    </row>
    <row r="47" spans="1:19" ht="15.75" customHeight="1">
      <c r="A47" s="1">
        <v>45</v>
      </c>
      <c r="B47" s="1">
        <v>45</v>
      </c>
      <c r="C47" s="1">
        <v>2017</v>
      </c>
      <c r="D47" s="1" t="s">
        <v>129</v>
      </c>
      <c r="E47" s="1" t="s">
        <v>48</v>
      </c>
      <c r="F47" s="39"/>
      <c r="G47" s="40"/>
      <c r="H47" s="40"/>
      <c r="I47" s="40"/>
      <c r="J47" s="36">
        <v>11</v>
      </c>
      <c r="K47" s="37"/>
      <c r="L47" s="40"/>
      <c r="M47" s="33">
        <f t="shared" si="0"/>
        <v>11</v>
      </c>
      <c r="N47" s="38"/>
      <c r="O47" s="41"/>
      <c r="P47" s="40"/>
      <c r="Q47" s="33">
        <f t="shared" si="1"/>
        <v>0</v>
      </c>
      <c r="R47" s="33">
        <f t="shared" si="2"/>
        <v>11</v>
      </c>
      <c r="S47" s="33" t="str">
        <f t="shared" si="3"/>
        <v>F</v>
      </c>
    </row>
    <row r="48" spans="1:19" ht="15.75" customHeight="1">
      <c r="A48" s="1">
        <v>46</v>
      </c>
      <c r="B48" s="1">
        <v>46</v>
      </c>
      <c r="C48" s="1">
        <v>2017</v>
      </c>
      <c r="D48" s="1" t="s">
        <v>130</v>
      </c>
      <c r="E48" s="1" t="s">
        <v>61</v>
      </c>
      <c r="F48" s="39"/>
      <c r="G48" s="40"/>
      <c r="H48" s="40"/>
      <c r="I48" s="40"/>
      <c r="J48" s="36">
        <v>18</v>
      </c>
      <c r="K48" s="37"/>
      <c r="L48" s="40"/>
      <c r="M48" s="33">
        <f t="shared" si="0"/>
        <v>18</v>
      </c>
      <c r="N48" s="44"/>
      <c r="O48" s="41"/>
      <c r="P48" s="40"/>
      <c r="Q48" s="33">
        <f t="shared" si="1"/>
        <v>0</v>
      </c>
      <c r="R48" s="33">
        <f t="shared" si="2"/>
        <v>18</v>
      </c>
      <c r="S48" s="33" t="str">
        <f t="shared" si="3"/>
        <v>F</v>
      </c>
    </row>
    <row r="49" spans="1:19" ht="15.75" customHeight="1">
      <c r="A49" s="1">
        <v>47</v>
      </c>
      <c r="B49" s="1">
        <v>47</v>
      </c>
      <c r="C49" s="1">
        <v>2017</v>
      </c>
      <c r="D49" s="1" t="s">
        <v>131</v>
      </c>
      <c r="E49" s="1" t="s">
        <v>46</v>
      </c>
      <c r="F49" s="39"/>
      <c r="G49" s="40"/>
      <c r="H49" s="40"/>
      <c r="I49" s="40"/>
      <c r="J49" s="36">
        <v>19.5</v>
      </c>
      <c r="K49" s="37"/>
      <c r="L49" s="40"/>
      <c r="M49" s="33">
        <f t="shared" si="0"/>
        <v>19.5</v>
      </c>
      <c r="N49" s="38"/>
      <c r="O49" s="41"/>
      <c r="P49" s="40"/>
      <c r="Q49" s="33">
        <f t="shared" si="1"/>
        <v>0</v>
      </c>
      <c r="R49" s="33">
        <f t="shared" si="2"/>
        <v>19.5</v>
      </c>
      <c r="S49" s="33" t="str">
        <f t="shared" si="3"/>
        <v>F</v>
      </c>
    </row>
    <row r="50" spans="1:19" ht="15.75" customHeight="1">
      <c r="A50" s="1">
        <v>48</v>
      </c>
      <c r="B50" s="1">
        <v>48</v>
      </c>
      <c r="C50" s="1">
        <v>2017</v>
      </c>
      <c r="D50" s="1" t="s">
        <v>132</v>
      </c>
      <c r="E50" s="1" t="s">
        <v>133</v>
      </c>
      <c r="F50" s="39"/>
      <c r="G50" s="40"/>
      <c r="H50" s="40"/>
      <c r="I50" s="40"/>
      <c r="J50" s="36">
        <v>15</v>
      </c>
      <c r="K50" s="37"/>
      <c r="L50" s="40"/>
      <c r="M50" s="33">
        <f t="shared" si="0"/>
        <v>15</v>
      </c>
      <c r="N50" s="44"/>
      <c r="O50" s="41"/>
      <c r="P50" s="40"/>
      <c r="Q50" s="33">
        <f t="shared" si="1"/>
        <v>0</v>
      </c>
      <c r="R50" s="33">
        <f t="shared" si="2"/>
        <v>15</v>
      </c>
      <c r="S50" s="33" t="str">
        <f t="shared" si="3"/>
        <v>F</v>
      </c>
    </row>
    <row r="51" spans="1:19" ht="15.75" customHeight="1">
      <c r="A51" s="1">
        <v>49</v>
      </c>
      <c r="B51" s="1">
        <v>49</v>
      </c>
      <c r="C51" s="1">
        <v>2017</v>
      </c>
      <c r="D51" s="1" t="s">
        <v>134</v>
      </c>
      <c r="E51" s="1" t="s">
        <v>56</v>
      </c>
      <c r="F51" s="39"/>
      <c r="G51" s="40"/>
      <c r="H51" s="40"/>
      <c r="I51" s="40"/>
      <c r="J51" s="36">
        <v>13.5</v>
      </c>
      <c r="K51" s="37"/>
      <c r="L51" s="40"/>
      <c r="M51" s="33">
        <f t="shared" si="0"/>
        <v>13.5</v>
      </c>
      <c r="N51" s="38"/>
      <c r="O51" s="41"/>
      <c r="P51" s="40"/>
      <c r="Q51" s="33">
        <f t="shared" si="1"/>
        <v>0</v>
      </c>
      <c r="R51" s="33">
        <f t="shared" si="2"/>
        <v>13.5</v>
      </c>
      <c r="S51" s="33" t="str">
        <f t="shared" si="3"/>
        <v>F</v>
      </c>
    </row>
    <row r="52" spans="1:19" ht="15.75" customHeight="1">
      <c r="A52" s="1">
        <v>50</v>
      </c>
      <c r="B52" s="1">
        <v>50</v>
      </c>
      <c r="C52" s="1">
        <v>2017</v>
      </c>
      <c r="D52" s="1" t="s">
        <v>135</v>
      </c>
      <c r="E52" s="1" t="s">
        <v>136</v>
      </c>
      <c r="F52" s="39"/>
      <c r="G52" s="40"/>
      <c r="H52" s="40"/>
      <c r="I52" s="40"/>
      <c r="J52" s="36">
        <v>12</v>
      </c>
      <c r="K52" s="37"/>
      <c r="L52" s="40"/>
      <c r="M52" s="33">
        <f t="shared" si="0"/>
        <v>12</v>
      </c>
      <c r="N52" s="38"/>
      <c r="O52" s="41"/>
      <c r="P52" s="40"/>
      <c r="Q52" s="33">
        <f t="shared" si="1"/>
        <v>0</v>
      </c>
      <c r="R52" s="33">
        <f t="shared" si="2"/>
        <v>12</v>
      </c>
      <c r="S52" s="33" t="str">
        <f t="shared" si="3"/>
        <v>F</v>
      </c>
    </row>
    <row r="53" spans="1:19" ht="15.75" customHeight="1">
      <c r="A53" s="1">
        <v>51</v>
      </c>
      <c r="B53" s="1">
        <v>32</v>
      </c>
      <c r="C53" s="1">
        <v>2015</v>
      </c>
      <c r="D53" s="1" t="s">
        <v>45</v>
      </c>
      <c r="E53" s="1" t="s">
        <v>46</v>
      </c>
      <c r="F53" s="39"/>
      <c r="G53" s="40"/>
      <c r="H53" s="40"/>
      <c r="I53" s="40"/>
      <c r="J53" s="36"/>
      <c r="K53" s="37">
        <v>16</v>
      </c>
      <c r="L53" s="40"/>
      <c r="M53" s="33">
        <f t="shared" si="0"/>
        <v>16</v>
      </c>
      <c r="N53" s="38"/>
      <c r="O53" s="41"/>
      <c r="P53" s="40"/>
      <c r="Q53" s="33">
        <f t="shared" si="1"/>
        <v>0</v>
      </c>
      <c r="R53" s="33">
        <f t="shared" si="2"/>
        <v>16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9"/>
      <c r="G54" s="40"/>
      <c r="H54" s="40"/>
      <c r="I54" s="40"/>
      <c r="J54" s="36"/>
      <c r="K54" s="37"/>
      <c r="L54" s="40"/>
      <c r="M54" s="33">
        <f t="shared" si="0"/>
        <v>0</v>
      </c>
      <c r="N54" s="44"/>
      <c r="O54" s="41"/>
      <c r="P54" s="40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9"/>
      <c r="G55" s="40"/>
      <c r="H55" s="40"/>
      <c r="I55" s="40"/>
      <c r="J55" s="36"/>
      <c r="K55" s="37"/>
      <c r="L55" s="40"/>
      <c r="M55" s="33">
        <f t="shared" si="0"/>
        <v>0</v>
      </c>
      <c r="N55" s="38"/>
      <c r="O55" s="41"/>
      <c r="P55" s="40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9"/>
      <c r="G56" s="40"/>
      <c r="H56" s="40"/>
      <c r="I56" s="40"/>
      <c r="J56" s="36"/>
      <c r="K56" s="37"/>
      <c r="L56" s="40"/>
      <c r="M56" s="33">
        <f t="shared" si="0"/>
        <v>0</v>
      </c>
      <c r="N56" s="38"/>
      <c r="O56" s="41"/>
      <c r="P56" s="40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9"/>
      <c r="G57" s="40"/>
      <c r="H57" s="40"/>
      <c r="I57" s="40"/>
      <c r="J57" s="36"/>
      <c r="K57" s="37"/>
      <c r="L57" s="40"/>
      <c r="M57" s="33">
        <f t="shared" si="0"/>
        <v>0</v>
      </c>
      <c r="N57" s="38"/>
      <c r="O57" s="41"/>
      <c r="P57" s="40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9"/>
      <c r="G58" s="40"/>
      <c r="H58" s="40"/>
      <c r="I58" s="40"/>
      <c r="J58" s="36"/>
      <c r="K58" s="37"/>
      <c r="L58" s="40"/>
      <c r="M58" s="33">
        <f t="shared" si="0"/>
        <v>0</v>
      </c>
      <c r="N58" s="38"/>
      <c r="O58" s="41"/>
      <c r="P58" s="40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9"/>
      <c r="G59" s="40"/>
      <c r="H59" s="40"/>
      <c r="I59" s="40"/>
      <c r="J59" s="36"/>
      <c r="K59" s="37"/>
      <c r="L59" s="40"/>
      <c r="M59" s="33">
        <f t="shared" si="0"/>
        <v>0</v>
      </c>
      <c r="N59" s="38"/>
      <c r="O59" s="41"/>
      <c r="P59" s="40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9"/>
      <c r="G60" s="40"/>
      <c r="H60" s="40"/>
      <c r="I60" s="40"/>
      <c r="J60" s="36"/>
      <c r="K60" s="37"/>
      <c r="L60" s="40"/>
      <c r="M60" s="33">
        <f t="shared" si="0"/>
        <v>0</v>
      </c>
      <c r="N60" s="38"/>
      <c r="O60" s="41"/>
      <c r="P60" s="40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9"/>
      <c r="G61" s="40"/>
      <c r="H61" s="40"/>
      <c r="I61" s="40"/>
      <c r="J61" s="36"/>
      <c r="K61" s="37"/>
      <c r="L61" s="40"/>
      <c r="M61" s="33">
        <f t="shared" si="0"/>
        <v>0</v>
      </c>
      <c r="N61" s="38"/>
      <c r="O61" s="41"/>
      <c r="P61" s="40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9"/>
      <c r="G62" s="40"/>
      <c r="H62" s="40"/>
      <c r="I62" s="40"/>
      <c r="J62" s="36"/>
      <c r="K62" s="37"/>
      <c r="L62" s="40"/>
      <c r="M62" s="33">
        <f t="shared" si="0"/>
        <v>0</v>
      </c>
      <c r="N62" s="38"/>
      <c r="O62" s="41"/>
      <c r="P62" s="40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9"/>
      <c r="G63" s="40"/>
      <c r="H63" s="40"/>
      <c r="I63" s="40"/>
      <c r="J63" s="36"/>
      <c r="K63" s="37"/>
      <c r="L63" s="40"/>
      <c r="M63" s="33">
        <f t="shared" si="0"/>
        <v>0</v>
      </c>
      <c r="N63" s="38"/>
      <c r="O63" s="41"/>
      <c r="P63" s="40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9"/>
      <c r="G64" s="40"/>
      <c r="H64" s="40"/>
      <c r="I64" s="40"/>
      <c r="J64" s="36"/>
      <c r="K64" s="37"/>
      <c r="L64" s="40"/>
      <c r="M64" s="33">
        <f aca="true" t="shared" si="4" ref="M64:M69">MAX(J64,K64,L64)</f>
        <v>0</v>
      </c>
      <c r="N64" s="38"/>
      <c r="O64" s="41"/>
      <c r="P64" s="40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9"/>
      <c r="G65" s="40"/>
      <c r="H65" s="40"/>
      <c r="I65" s="40"/>
      <c r="J65" s="36"/>
      <c r="K65" s="37"/>
      <c r="L65" s="40"/>
      <c r="M65" s="33">
        <f t="shared" si="4"/>
        <v>0</v>
      </c>
      <c r="N65" s="38"/>
      <c r="O65" s="41"/>
      <c r="P65" s="40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9"/>
      <c r="G66" s="40"/>
      <c r="H66" s="40"/>
      <c r="I66" s="40"/>
      <c r="J66" s="36"/>
      <c r="K66" s="37"/>
      <c r="L66" s="40"/>
      <c r="M66" s="33">
        <f t="shared" si="4"/>
        <v>0</v>
      </c>
      <c r="N66" s="38"/>
      <c r="O66" s="41"/>
      <c r="P66" s="40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9"/>
      <c r="G67" s="40"/>
      <c r="H67" s="40"/>
      <c r="I67" s="40"/>
      <c r="J67" s="36"/>
      <c r="K67" s="37"/>
      <c r="L67" s="40"/>
      <c r="M67" s="33">
        <f t="shared" si="4"/>
        <v>0</v>
      </c>
      <c r="N67" s="38"/>
      <c r="O67" s="41"/>
      <c r="P67" s="40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9"/>
      <c r="G68" s="40"/>
      <c r="H68" s="40"/>
      <c r="I68" s="40"/>
      <c r="J68" s="36"/>
      <c r="K68" s="37"/>
      <c r="L68" s="40"/>
      <c r="M68" s="33">
        <f t="shared" si="4"/>
        <v>0</v>
      </c>
      <c r="N68" s="38"/>
      <c r="O68" s="41"/>
      <c r="P68" s="40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9"/>
      <c r="G69" s="40"/>
      <c r="H69" s="40"/>
      <c r="I69" s="40"/>
      <c r="J69" s="36"/>
      <c r="K69" s="37"/>
      <c r="L69" s="40"/>
      <c r="M69" s="33">
        <f t="shared" si="4"/>
        <v>0</v>
      </c>
      <c r="N69" s="38"/>
      <c r="O69" s="41"/>
      <c r="P69" s="40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5" t="s">
        <v>137</v>
      </c>
      <c r="B1" s="65"/>
      <c r="C1" s="65"/>
      <c r="D1" s="65"/>
      <c r="E1" s="65"/>
      <c r="F1" s="65"/>
      <c r="G1" s="65"/>
      <c r="H1" s="65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8"/>
      <c r="K3" s="8"/>
      <c r="L3" s="11"/>
    </row>
    <row r="4" spans="1:12" ht="15">
      <c r="A4" s="68" t="s">
        <v>35</v>
      </c>
      <c r="B4" s="68"/>
      <c r="C4" s="66" t="s">
        <v>42</v>
      </c>
      <c r="D4" s="66"/>
      <c r="E4" s="66"/>
      <c r="F4" s="18"/>
      <c r="G4" s="64"/>
      <c r="H4" s="64"/>
      <c r="I4" s="18"/>
      <c r="J4" s="10"/>
      <c r="K4" s="8"/>
      <c r="L4" s="11"/>
    </row>
    <row r="5" spans="1:12" ht="15">
      <c r="A5" s="29"/>
      <c r="B5" s="29"/>
      <c r="C5" s="28"/>
      <c r="D5" s="28"/>
      <c r="E5" s="43" t="s">
        <v>50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4"/>
      <c r="H6" s="64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4"/>
      <c r="H7" s="64"/>
      <c r="I7" s="17"/>
      <c r="J7" s="8"/>
      <c r="K7" s="8"/>
      <c r="L7" s="11"/>
    </row>
    <row r="8" spans="1:12" ht="15.75" thickBot="1">
      <c r="A8" s="73" t="s">
        <v>138</v>
      </c>
      <c r="B8" s="73"/>
      <c r="C8" s="73"/>
      <c r="D8" s="73"/>
      <c r="E8" s="76" t="s">
        <v>39</v>
      </c>
      <c r="F8" s="76"/>
      <c r="G8" s="76"/>
      <c r="H8" s="76"/>
      <c r="I8" s="10"/>
      <c r="J8" s="8"/>
      <c r="K8" s="8"/>
      <c r="L8" s="11"/>
    </row>
    <row r="9" spans="1:12" ht="15">
      <c r="A9" s="74" t="s">
        <v>0</v>
      </c>
      <c r="B9" s="69" t="s">
        <v>1</v>
      </c>
      <c r="C9" s="69" t="s">
        <v>2</v>
      </c>
      <c r="D9" s="69" t="s">
        <v>3</v>
      </c>
      <c r="E9" s="69"/>
      <c r="F9" s="69" t="s">
        <v>4</v>
      </c>
      <c r="G9" s="69" t="s">
        <v>5</v>
      </c>
      <c r="H9" s="70"/>
      <c r="I9" s="8"/>
      <c r="J9" s="8"/>
      <c r="K9" s="8"/>
      <c r="L9" s="11"/>
    </row>
    <row r="10" spans="1:12" ht="15">
      <c r="A10" s="75"/>
      <c r="B10" s="71"/>
      <c r="C10" s="71"/>
      <c r="D10" s="71"/>
      <c r="E10" s="71"/>
      <c r="F10" s="71"/>
      <c r="G10" s="71"/>
      <c r="H10" s="72"/>
      <c r="I10" s="8"/>
      <c r="J10" s="8"/>
      <c r="K10" s="8"/>
      <c r="L10" s="11"/>
    </row>
    <row r="11" spans="1:12" ht="33.75">
      <c r="A11" s="75"/>
      <c r="B11" s="71"/>
      <c r="C11" s="71"/>
      <c r="D11" s="16" t="s">
        <v>6</v>
      </c>
      <c r="E11" s="16" t="s">
        <v>7</v>
      </c>
      <c r="F11" s="71"/>
      <c r="G11" s="71"/>
      <c r="H11" s="72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Sandić Marijana</v>
      </c>
      <c r="D12" s="4">
        <f>Sheet1!G3+Sheet1!I3+Sheet1!M3+Sheet1!F3+Sheet1!H3</f>
        <v>11</v>
      </c>
      <c r="E12" s="4">
        <f>Sheet1!Q3</f>
        <v>0</v>
      </c>
      <c r="F12" s="4">
        <f>Sheet1!R3</f>
        <v>11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Pižurica Nikola</v>
      </c>
      <c r="D13" s="4">
        <f>Sheet1!G4+Sheet1!I4+Sheet1!M4+Sheet1!F4+Sheet1!H4</f>
        <v>23.5</v>
      </c>
      <c r="E13" s="4">
        <f>Sheet1!Q4</f>
        <v>0</v>
      </c>
      <c r="F13" s="4">
        <f>Sheet1!R4</f>
        <v>23.5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Potpara Nikola</v>
      </c>
      <c r="D14" s="4">
        <f>Sheet1!G5+Sheet1!I5+Sheet1!M5+Sheet1!F5+Sheet1!H5</f>
        <v>13</v>
      </c>
      <c r="E14" s="4">
        <f>Sheet1!Q5</f>
        <v>0</v>
      </c>
      <c r="F14" s="4">
        <f>Sheet1!R5</f>
        <v>13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Franović Igor</v>
      </c>
      <c r="D15" s="4">
        <f>Sheet1!G6+Sheet1!I6+Sheet1!M6+Sheet1!F6+Sheet1!H6</f>
        <v>20.5</v>
      </c>
      <c r="E15" s="4">
        <f>Sheet1!Q6</f>
        <v>0</v>
      </c>
      <c r="F15" s="4">
        <f>Sheet1!R6</f>
        <v>20.5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Vuletić Dražen</v>
      </c>
      <c r="D16" s="4">
        <f>Sheet1!G7+Sheet1!I7+Sheet1!M7+Sheet1!F7+Sheet1!H7</f>
        <v>14.5</v>
      </c>
      <c r="E16" s="4">
        <f>Sheet1!Q7</f>
        <v>0</v>
      </c>
      <c r="F16" s="4">
        <f>Sheet1!R7</f>
        <v>14.5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Nikočević Alina</v>
      </c>
      <c r="D17" s="4">
        <f>Sheet1!G8+Sheet1!I8+Sheet1!M8+Sheet1!F8+Sheet1!H8</f>
        <v>11.5</v>
      </c>
      <c r="E17" s="4">
        <f>Sheet1!Q8</f>
        <v>0</v>
      </c>
      <c r="F17" s="4">
        <f>Sheet1!R8</f>
        <v>11.5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Zorić Stefan</v>
      </c>
      <c r="D18" s="4">
        <f>Sheet1!G9+Sheet1!I9+Sheet1!M9+Sheet1!F9+Sheet1!H9</f>
        <v>16.5</v>
      </c>
      <c r="E18" s="4">
        <f>Sheet1!Q9</f>
        <v>0</v>
      </c>
      <c r="F18" s="4">
        <f>Sheet1!R9</f>
        <v>16.5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Spahić Adis</v>
      </c>
      <c r="D19" s="4">
        <f>Sheet1!G10+Sheet1!I10+Sheet1!M10+Sheet1!F10+Sheet1!H10</f>
        <v>12.5</v>
      </c>
      <c r="E19" s="4">
        <f>Sheet1!Q10</f>
        <v>0</v>
      </c>
      <c r="F19" s="4">
        <f>Sheet1!R10</f>
        <v>12.5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9/2017</v>
      </c>
      <c r="C20" s="1" t="str">
        <f>Sheet1!D11&amp;" "&amp;Sheet1!E11</f>
        <v>Tošić Danilo</v>
      </c>
      <c r="D20" s="4">
        <f>Sheet1!G11+Sheet1!I11+Sheet1!M11+Sheet1!F11+Sheet1!H11</f>
        <v>18.5</v>
      </c>
      <c r="E20" s="4">
        <f>Sheet1!Q11</f>
        <v>0</v>
      </c>
      <c r="F20" s="4">
        <f>Sheet1!R11</f>
        <v>18.5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10/2017</v>
      </c>
      <c r="C21" s="1" t="str">
        <f>Sheet1!D12&amp;" "&amp;Sheet1!E12</f>
        <v>Bašić Denis</v>
      </c>
      <c r="D21" s="4">
        <f>Sheet1!G12+Sheet1!I12+Sheet1!M12+Sheet1!F12+Sheet1!H12</f>
        <v>12.5</v>
      </c>
      <c r="E21" s="4">
        <f>Sheet1!Q12</f>
        <v>0</v>
      </c>
      <c r="F21" s="4">
        <f>Sheet1!R12</f>
        <v>12.5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11/2017</v>
      </c>
      <c r="C22" s="1" t="str">
        <f>Sheet1!D13&amp;" "&amp;Sheet1!E13</f>
        <v>Garović Marko</v>
      </c>
      <c r="D22" s="4">
        <f>Sheet1!G13+Sheet1!I13+Sheet1!M13+Sheet1!F13+Sheet1!H13</f>
        <v>13.5</v>
      </c>
      <c r="E22" s="4">
        <f>Sheet1!Q13</f>
        <v>0</v>
      </c>
      <c r="F22" s="4">
        <f>Sheet1!R13</f>
        <v>13.5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12/2017</v>
      </c>
      <c r="C23" s="1" t="str">
        <f>Sheet1!D14&amp;" "&amp;Sheet1!E14</f>
        <v>Šćepanović Georgije</v>
      </c>
      <c r="D23" s="4">
        <f>Sheet1!G14+Sheet1!I14+Sheet1!M14+Sheet1!F14+Sheet1!H14</f>
        <v>12</v>
      </c>
      <c r="E23" s="4">
        <f>Sheet1!Q14</f>
        <v>0</v>
      </c>
      <c r="F23" s="4">
        <f>Sheet1!R14</f>
        <v>12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13/2017</v>
      </c>
      <c r="C24" s="1" t="str">
        <f>Sheet1!D15&amp;" "&amp;Sheet1!E15</f>
        <v>Radović Danilo</v>
      </c>
      <c r="D24" s="4">
        <f>Sheet1!G15+Sheet1!I15+Sheet1!M15+Sheet1!F15+Sheet1!H15</f>
        <v>17</v>
      </c>
      <c r="E24" s="4">
        <f>Sheet1!Q15</f>
        <v>0</v>
      </c>
      <c r="F24" s="4">
        <f>Sheet1!R15</f>
        <v>17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14/2017</v>
      </c>
      <c r="C25" s="1" t="str">
        <f>Sheet1!D16&amp;" "&amp;Sheet1!E16</f>
        <v>Perunović Jovan</v>
      </c>
      <c r="D25" s="4">
        <f>Sheet1!G16+Sheet1!I16+Sheet1!M16+Sheet1!F16+Sheet1!H16</f>
        <v>19</v>
      </c>
      <c r="E25" s="4">
        <f>Sheet1!Q16</f>
        <v>0</v>
      </c>
      <c r="F25" s="4">
        <f>Sheet1!R16</f>
        <v>19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15/2017</v>
      </c>
      <c r="C26" s="1" t="str">
        <f>Sheet1!D17&amp;" "&amp;Sheet1!E17</f>
        <v>Barjaktarović Džanan</v>
      </c>
      <c r="D26" s="4">
        <f>Sheet1!G17+Sheet1!I17+Sheet1!M17+Sheet1!F17+Sheet1!H17</f>
        <v>11</v>
      </c>
      <c r="E26" s="4">
        <f>Sheet1!Q17</f>
        <v>0</v>
      </c>
      <c r="F26" s="4">
        <f>Sheet1!R17</f>
        <v>11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16/2017</v>
      </c>
      <c r="C27" s="1" t="str">
        <f>Sheet1!D18&amp;" "&amp;Sheet1!E18</f>
        <v>Dedić Janko</v>
      </c>
      <c r="D27" s="4">
        <f>Sheet1!G18+Sheet1!I18+Sheet1!M18+Sheet1!F18+Sheet1!H18</f>
        <v>0</v>
      </c>
      <c r="E27" s="4">
        <f>Sheet1!Q18</f>
        <v>0</v>
      </c>
      <c r="F27" s="4">
        <f>Sheet1!R18</f>
        <v>0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17/2017</v>
      </c>
      <c r="C28" s="1" t="str">
        <f>Sheet1!D19&amp;" "&amp;Sheet1!E19</f>
        <v>Preradović Zorana</v>
      </c>
      <c r="D28" s="4">
        <f>Sheet1!G19+Sheet1!I19+Sheet1!M19+Sheet1!F19+Sheet1!H19</f>
        <v>17.5</v>
      </c>
      <c r="E28" s="4">
        <f>Sheet1!Q19</f>
        <v>0</v>
      </c>
      <c r="F28" s="4">
        <f>Sheet1!R19</f>
        <v>17.5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18/2017</v>
      </c>
      <c r="C29" s="1" t="str">
        <f>Sheet1!D20&amp;" "&amp;Sheet1!E20</f>
        <v>Vlahović Nikola</v>
      </c>
      <c r="D29" s="4">
        <f>Sheet1!G20+Sheet1!I20+Sheet1!M20+Sheet1!F20+Sheet1!H20</f>
        <v>15</v>
      </c>
      <c r="E29" s="4">
        <f>Sheet1!Q20</f>
        <v>0</v>
      </c>
      <c r="F29" s="4">
        <f>Sheet1!R20</f>
        <v>15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19/2017</v>
      </c>
      <c r="C30" s="1" t="str">
        <f>Sheet1!D21&amp;" "&amp;Sheet1!E21</f>
        <v>Đukanović Marko</v>
      </c>
      <c r="D30" s="4">
        <f>Sheet1!G21+Sheet1!I21+Sheet1!M21+Sheet1!F21+Sheet1!H21</f>
        <v>19</v>
      </c>
      <c r="E30" s="4">
        <f>Sheet1!Q21</f>
        <v>0</v>
      </c>
      <c r="F30" s="4">
        <f>Sheet1!R21</f>
        <v>19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20/2017</v>
      </c>
      <c r="C31" s="1" t="str">
        <f>Sheet1!D22&amp;" "&amp;Sheet1!E22</f>
        <v>Katana Fjolla</v>
      </c>
      <c r="D31" s="4">
        <f>Sheet1!G22+Sheet1!I22+Sheet1!M22+Sheet1!F22+Sheet1!H22</f>
        <v>16.5</v>
      </c>
      <c r="E31" s="4">
        <f>Sheet1!Q22</f>
        <v>0</v>
      </c>
      <c r="F31" s="4">
        <f>Sheet1!R22</f>
        <v>16.5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21/2017</v>
      </c>
      <c r="C32" s="1" t="str">
        <f>Sheet1!D23&amp;" "&amp;Sheet1!E23</f>
        <v>Hadžimuhović Almir</v>
      </c>
      <c r="D32" s="4">
        <f>Sheet1!G23+Sheet1!I23+Sheet1!M23+Sheet1!F23+Sheet1!H23</f>
        <v>17</v>
      </c>
      <c r="E32" s="4">
        <f>Sheet1!Q23</f>
        <v>0</v>
      </c>
      <c r="F32" s="4">
        <f>Sheet1!R23</f>
        <v>17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22/2017</v>
      </c>
      <c r="C33" s="1" t="str">
        <f>Sheet1!D24&amp;" "&amp;Sheet1!E24</f>
        <v>Mehonjić Azra</v>
      </c>
      <c r="D33" s="4">
        <f>Sheet1!G24+Sheet1!I24+Sheet1!M24+Sheet1!F24+Sheet1!H24</f>
        <v>10.5</v>
      </c>
      <c r="E33" s="4">
        <f>Sheet1!Q24</f>
        <v>0</v>
      </c>
      <c r="F33" s="4">
        <f>Sheet1!R24</f>
        <v>10.5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23/2017</v>
      </c>
      <c r="C34" s="1" t="str">
        <f>Sheet1!D25&amp;" "&amp;Sheet1!E25</f>
        <v>Knežević Marija</v>
      </c>
      <c r="D34" s="4">
        <f>Sheet1!G25+Sheet1!I25+Sheet1!M25+Sheet1!F25+Sheet1!H25</f>
        <v>22.5</v>
      </c>
      <c r="E34" s="4">
        <f>Sheet1!Q25</f>
        <v>0</v>
      </c>
      <c r="F34" s="4">
        <f>Sheet1!R25</f>
        <v>22.5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24/2017</v>
      </c>
      <c r="C35" s="1" t="str">
        <f>Sheet1!D26&amp;" "&amp;Sheet1!E26</f>
        <v>Radnić Aleksa</v>
      </c>
      <c r="D35" s="4">
        <f>Sheet1!G26+Sheet1!I26+Sheet1!M26+Sheet1!F26+Sheet1!H26</f>
        <v>20</v>
      </c>
      <c r="E35" s="4">
        <f>Sheet1!Q26</f>
        <v>0</v>
      </c>
      <c r="F35" s="4">
        <f>Sheet1!R26</f>
        <v>20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25/2017</v>
      </c>
      <c r="C36" s="1" t="str">
        <f>Sheet1!D27&amp;" "&amp;Sheet1!E27</f>
        <v>Todorović Nikola</v>
      </c>
      <c r="D36" s="4">
        <f>Sheet1!G27+Sheet1!I27+Sheet1!M27+Sheet1!F27+Sheet1!H27</f>
        <v>22.5</v>
      </c>
      <c r="E36" s="4">
        <f>Sheet1!Q27</f>
        <v>0</v>
      </c>
      <c r="F36" s="4">
        <f>Sheet1!R27</f>
        <v>22.5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26/2017</v>
      </c>
      <c r="C37" s="1" t="str">
        <f>Sheet1!D28&amp;" "&amp;Sheet1!E28</f>
        <v>Vujošević Ivan</v>
      </c>
      <c r="D37" s="4">
        <f>Sheet1!G28+Sheet1!I28+Sheet1!M28+Sheet1!F28+Sheet1!H28</f>
        <v>9</v>
      </c>
      <c r="E37" s="4">
        <f>Sheet1!Q28</f>
        <v>0</v>
      </c>
      <c r="F37" s="4">
        <f>Sheet1!R28</f>
        <v>9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27/2017</v>
      </c>
      <c r="C38" s="1" t="str">
        <f>Sheet1!D29&amp;" "&amp;Sheet1!E29</f>
        <v>Vulović Krsto</v>
      </c>
      <c r="D38" s="4">
        <f>Sheet1!G29+Sheet1!I29+Sheet1!M29+Sheet1!F29+Sheet1!H29</f>
        <v>22.5</v>
      </c>
      <c r="E38" s="4">
        <f>Sheet1!Q29</f>
        <v>0</v>
      </c>
      <c r="F38" s="4">
        <f>Sheet1!R29</f>
        <v>22.5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28/2017</v>
      </c>
      <c r="C39" s="1" t="str">
        <f>Sheet1!D30&amp;" "&amp;Sheet1!E30</f>
        <v>Vujović Slobodan</v>
      </c>
      <c r="D39" s="4">
        <f>Sheet1!G30+Sheet1!I30+Sheet1!M30+Sheet1!F30+Sheet1!H30</f>
        <v>17</v>
      </c>
      <c r="E39" s="4">
        <f>Sheet1!Q30</f>
        <v>0</v>
      </c>
      <c r="F39" s="4">
        <f>Sheet1!R30</f>
        <v>17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29/2017</v>
      </c>
      <c r="C40" s="1" t="str">
        <f>Sheet1!D31&amp;" "&amp;Sheet1!E31</f>
        <v>Šekarić Ilija</v>
      </c>
      <c r="D40" s="4">
        <f>Sheet1!G31+Sheet1!I31+Sheet1!M31+Sheet1!F31+Sheet1!H31</f>
        <v>23</v>
      </c>
      <c r="E40" s="4">
        <f>Sheet1!Q31</f>
        <v>0</v>
      </c>
      <c r="F40" s="4">
        <f>Sheet1!R31</f>
        <v>23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30/2017</v>
      </c>
      <c r="C41" s="1" t="str">
        <f>Sheet1!D32&amp;" "&amp;Sheet1!E32</f>
        <v>Radanović Milena</v>
      </c>
      <c r="D41" s="4">
        <f>Sheet1!G32+Sheet1!I32+Sheet1!M32+Sheet1!F32+Sheet1!H32</f>
        <v>4</v>
      </c>
      <c r="E41" s="4">
        <f>Sheet1!Q32</f>
        <v>0</v>
      </c>
      <c r="F41" s="4">
        <f>Sheet1!R32</f>
        <v>4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31/2017</v>
      </c>
      <c r="C42" s="1" t="str">
        <f>Sheet1!D33&amp;" "&amp;Sheet1!E33</f>
        <v>Ivanović Željko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32/2017</v>
      </c>
      <c r="C43" s="1" t="str">
        <f>Sheet1!D34&amp;" "&amp;Sheet1!E34</f>
        <v>Gazivoda Vladimir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33/2017</v>
      </c>
      <c r="C44" s="1" t="str">
        <f>Sheet1!D35&amp;" "&amp;Sheet1!E35</f>
        <v>Milović Nikola</v>
      </c>
      <c r="D44" s="4">
        <f>Sheet1!G35+Sheet1!I35+Sheet1!M35+Sheet1!F35+Sheet1!H35</f>
        <v>16</v>
      </c>
      <c r="E44" s="4">
        <f>Sheet1!Q35</f>
        <v>0</v>
      </c>
      <c r="F44" s="4">
        <f>Sheet1!R35</f>
        <v>16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34/2017</v>
      </c>
      <c r="C45" s="1" t="str">
        <f>Sheet1!D36&amp;" "&amp;Sheet1!E36</f>
        <v>Račić Miodrag</v>
      </c>
      <c r="D45" s="4">
        <f>Sheet1!G36+Sheet1!I36+Sheet1!M36+Sheet1!F36+Sheet1!H36</f>
        <v>19</v>
      </c>
      <c r="E45" s="4">
        <f>Sheet1!Q36</f>
        <v>0</v>
      </c>
      <c r="F45" s="4">
        <f>Sheet1!R36</f>
        <v>19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35/2017</v>
      </c>
      <c r="C46" s="1" t="str">
        <f>Sheet1!D37&amp;" "&amp;Sheet1!E37</f>
        <v>Đozović Adnan</v>
      </c>
      <c r="D46" s="4">
        <f>Sheet1!G37+Sheet1!I37+Sheet1!M37+Sheet1!F37+Sheet1!H37</f>
        <v>16.5</v>
      </c>
      <c r="E46" s="4">
        <f>Sheet1!Q37</f>
        <v>0</v>
      </c>
      <c r="F46" s="4">
        <f>Sheet1!R37</f>
        <v>16.5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36/2017</v>
      </c>
      <c r="C47" s="1" t="str">
        <f>Sheet1!D38&amp;" "&amp;Sheet1!E38</f>
        <v>Kalač Almin</v>
      </c>
      <c r="D47" s="4">
        <f>Sheet1!G38+Sheet1!I38+Sheet1!M38+Sheet1!F38+Sheet1!H38</f>
        <v>10</v>
      </c>
      <c r="E47" s="4">
        <f>Sheet1!Q38</f>
        <v>0</v>
      </c>
      <c r="F47" s="4">
        <f>Sheet1!R38</f>
        <v>10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37/2017</v>
      </c>
      <c r="C48" s="1" t="str">
        <f>Sheet1!D39&amp;" "&amp;Sheet1!E39</f>
        <v>Vlahović Marko</v>
      </c>
      <c r="D48" s="4">
        <f>Sheet1!G39+Sheet1!I39+Sheet1!M39+Sheet1!F39+Sheet1!H39</f>
        <v>17</v>
      </c>
      <c r="E48" s="4">
        <f>Sheet1!Q39</f>
        <v>0</v>
      </c>
      <c r="F48" s="4">
        <f>Sheet1!R39</f>
        <v>17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38/2017</v>
      </c>
      <c r="C49" s="1" t="str">
        <f>Sheet1!D40&amp;" "&amp;Sheet1!E40</f>
        <v>Kažić Petar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39/2017</v>
      </c>
      <c r="C50" s="1" t="str">
        <f>Sheet1!D41&amp;" "&amp;Sheet1!E41</f>
        <v>Rašović Marija</v>
      </c>
      <c r="D50" s="4">
        <f>Sheet1!G41+Sheet1!I41+Sheet1!M41+Sheet1!F41+Sheet1!H41</f>
        <v>12</v>
      </c>
      <c r="E50" s="4">
        <f>Sheet1!Q41</f>
        <v>0</v>
      </c>
      <c r="F50" s="4">
        <f>Sheet1!R41</f>
        <v>12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40/2017</v>
      </c>
      <c r="C51" s="1" t="str">
        <f>Sheet1!D42&amp;" "&amp;Sheet1!E42</f>
        <v>Loncović Pavle</v>
      </c>
      <c r="D51" s="4">
        <f>Sheet1!G42+Sheet1!I42+Sheet1!M42+Sheet1!F42+Sheet1!H42</f>
        <v>21</v>
      </c>
      <c r="E51" s="4">
        <f>Sheet1!Q42</f>
        <v>0</v>
      </c>
      <c r="F51" s="4">
        <f>Sheet1!R42</f>
        <v>21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41/2017</v>
      </c>
      <c r="C52" s="1" t="str">
        <f>Sheet1!D43&amp;" "&amp;Sheet1!E43</f>
        <v>Vidović Aleksandra</v>
      </c>
      <c r="D52" s="4">
        <f>Sheet1!G43+Sheet1!I43+Sheet1!M43+Sheet1!F43+Sheet1!H43</f>
        <v>12</v>
      </c>
      <c r="E52" s="4">
        <f>Sheet1!Q43</f>
        <v>0</v>
      </c>
      <c r="F52" s="4">
        <f>Sheet1!R43</f>
        <v>12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42/2017</v>
      </c>
      <c r="C53" s="1" t="str">
        <f>Sheet1!D44&amp;" "&amp;Sheet1!E44</f>
        <v>Koprivica Vladimir</v>
      </c>
      <c r="D53" s="4">
        <f>Sheet1!G44+Sheet1!I44+Sheet1!M44+Sheet1!F44+Sheet1!H44</f>
        <v>17</v>
      </c>
      <c r="E53" s="4">
        <f>Sheet1!Q44</f>
        <v>0</v>
      </c>
      <c r="F53" s="4">
        <f>Sheet1!R44</f>
        <v>17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43/2017</v>
      </c>
      <c r="C54" s="1" t="str">
        <f>Sheet1!D45&amp;" "&amp;Sheet1!E45</f>
        <v>Gutić Dženis</v>
      </c>
      <c r="D54" s="4">
        <f>Sheet1!G45+Sheet1!I45+Sheet1!M45+Sheet1!F45+Sheet1!H45</f>
        <v>3.5</v>
      </c>
      <c r="E54" s="4">
        <f>Sheet1!Q45</f>
        <v>0</v>
      </c>
      <c r="F54" s="4">
        <f>Sheet1!R45</f>
        <v>3.5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44/2017</v>
      </c>
      <c r="C55" s="1" t="str">
        <f>Sheet1!D46&amp;" "&amp;Sheet1!E46</f>
        <v>Sutaj Edin</v>
      </c>
      <c r="D55" s="4">
        <f>Sheet1!G46+Sheet1!I46+Sheet1!M46+Sheet1!F46+Sheet1!H46</f>
        <v>15.5</v>
      </c>
      <c r="E55" s="4">
        <f>Sheet1!Q46</f>
        <v>0</v>
      </c>
      <c r="F55" s="4">
        <f>Sheet1!R46</f>
        <v>15.5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45/2017</v>
      </c>
      <c r="C56" s="1" t="str">
        <f>Sheet1!D47&amp;" "&amp;Sheet1!E47</f>
        <v>Filipović Ivana</v>
      </c>
      <c r="D56" s="4">
        <f>Sheet1!G47+Sheet1!I47+Sheet1!M47+Sheet1!F47+Sheet1!H47</f>
        <v>11</v>
      </c>
      <c r="E56" s="4">
        <f>Sheet1!Q47</f>
        <v>0</v>
      </c>
      <c r="F56" s="4">
        <f>Sheet1!R47</f>
        <v>11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46/2017</v>
      </c>
      <c r="C57" s="1" t="str">
        <f>Sheet1!D48&amp;" "&amp;Sheet1!E48</f>
        <v>Rakočević Jovana</v>
      </c>
      <c r="D57" s="4">
        <f>Sheet1!G48+Sheet1!I48+Sheet1!M48+Sheet1!F48+Sheet1!H48</f>
        <v>18</v>
      </c>
      <c r="E57" s="4">
        <f>Sheet1!Q48</f>
        <v>0</v>
      </c>
      <c r="F57" s="4">
        <f>Sheet1!R48</f>
        <v>18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47/2017</v>
      </c>
      <c r="C58" s="1" t="str">
        <f>Sheet1!D49&amp;" "&amp;Sheet1!E49</f>
        <v>Lakićević Miloš</v>
      </c>
      <c r="D58" s="4">
        <f>Sheet1!G49+Sheet1!I49+Sheet1!M49+Sheet1!F49+Sheet1!H49</f>
        <v>19.5</v>
      </c>
      <c r="E58" s="4">
        <f>Sheet1!Q49</f>
        <v>0</v>
      </c>
      <c r="F58" s="4">
        <f>Sheet1!R49</f>
        <v>19.5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48/2017</v>
      </c>
      <c r="C59" s="1" t="str">
        <f>Sheet1!D50&amp;" "&amp;Sheet1!E50</f>
        <v>Mušikić Andrija</v>
      </c>
      <c r="D59" s="4">
        <f>Sheet1!G50+Sheet1!I50+Sheet1!M50+Sheet1!F50+Sheet1!H50</f>
        <v>15</v>
      </c>
      <c r="E59" s="4">
        <f>Sheet1!Q50</f>
        <v>0</v>
      </c>
      <c r="F59" s="4">
        <f>Sheet1!R50</f>
        <v>15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49/2017</v>
      </c>
      <c r="C60" s="1" t="str">
        <f>Sheet1!D51&amp;" "&amp;Sheet1!E51</f>
        <v>Tatić Danilo</v>
      </c>
      <c r="D60" s="4">
        <f>Sheet1!G51+Sheet1!I51+Sheet1!M51+Sheet1!F51+Sheet1!H51</f>
        <v>13.5</v>
      </c>
      <c r="E60" s="4">
        <f>Sheet1!Q51</f>
        <v>0</v>
      </c>
      <c r="F60" s="4">
        <f>Sheet1!R51</f>
        <v>13.5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50/2017</v>
      </c>
      <c r="C61" s="1" t="str">
        <f>Sheet1!D52&amp;" "&amp;Sheet1!E52</f>
        <v>Berišaj Bernard</v>
      </c>
      <c r="D61" s="4">
        <f>Sheet1!G52+Sheet1!I52+Sheet1!M52+Sheet1!F52+Sheet1!H52</f>
        <v>12</v>
      </c>
      <c r="E61" s="4">
        <f>Sheet1!Q52</f>
        <v>0</v>
      </c>
      <c r="F61" s="4">
        <f>Sheet1!R52</f>
        <v>12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32/2015</v>
      </c>
      <c r="C62" s="1" t="str">
        <f>Sheet1!D53&amp;" "&amp;Sheet1!E53</f>
        <v>Duborija Miloš</v>
      </c>
      <c r="D62" s="4">
        <f>Sheet1!G53+Sheet1!I53+Sheet1!M53+Sheet1!F53+Sheet1!H53</f>
        <v>16</v>
      </c>
      <c r="E62" s="4">
        <f>Sheet1!Q53</f>
        <v>0</v>
      </c>
      <c r="F62" s="4">
        <f>Sheet1!R53</f>
        <v>16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1" t="s">
        <v>137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2" t="s">
        <v>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50</v>
      </c>
      <c r="P4" s="14"/>
      <c r="Q4" s="12"/>
      <c r="R4" s="13"/>
    </row>
    <row r="5" spans="1:19" ht="15.75" customHeight="1">
      <c r="A5" s="82" t="s">
        <v>139</v>
      </c>
      <c r="B5" s="82"/>
      <c r="C5" s="82"/>
      <c r="D5" s="82"/>
      <c r="E5" s="82"/>
      <c r="F5" s="82"/>
      <c r="G5" s="82"/>
      <c r="H5" s="82"/>
      <c r="I5" s="82"/>
      <c r="J5" s="84"/>
      <c r="K5" s="84"/>
      <c r="L5" s="84"/>
      <c r="M5" s="84"/>
      <c r="N5" s="84"/>
      <c r="O5" s="35"/>
      <c r="P5" s="34" t="s">
        <v>40</v>
      </c>
      <c r="Q5" s="34"/>
      <c r="R5" s="34"/>
      <c r="S5" s="34"/>
    </row>
    <row r="6" spans="1:18" ht="6" customHeight="1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27.75" customHeight="1">
      <c r="A7" s="92" t="s">
        <v>0</v>
      </c>
      <c r="B7" s="77" t="s">
        <v>1</v>
      </c>
      <c r="C7" s="77" t="s">
        <v>2</v>
      </c>
      <c r="D7" s="77" t="s">
        <v>8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5" t="s">
        <v>4</v>
      </c>
      <c r="R7" s="87" t="s">
        <v>25</v>
      </c>
    </row>
    <row r="8" spans="1:18" ht="30" customHeight="1">
      <c r="A8" s="93"/>
      <c r="B8" s="78"/>
      <c r="C8" s="78"/>
      <c r="D8" s="89" t="s">
        <v>49</v>
      </c>
      <c r="E8" s="90"/>
      <c r="F8" s="90"/>
      <c r="G8" s="90"/>
      <c r="H8" s="91"/>
      <c r="I8" s="89" t="s">
        <v>9</v>
      </c>
      <c r="J8" s="90"/>
      <c r="K8" s="90"/>
      <c r="L8" s="90"/>
      <c r="M8" s="91"/>
      <c r="N8" s="78" t="s">
        <v>10</v>
      </c>
      <c r="O8" s="78"/>
      <c r="P8" s="79" t="s">
        <v>11</v>
      </c>
      <c r="Q8" s="86"/>
      <c r="R8" s="88"/>
    </row>
    <row r="9" spans="1:18" ht="15.75" thickBot="1">
      <c r="A9" s="94"/>
      <c r="B9" s="79"/>
      <c r="C9" s="79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0"/>
      <c r="Q9" s="86"/>
      <c r="R9" s="88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Sandić Marijana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11</v>
      </c>
      <c r="O10" s="4"/>
      <c r="P10" s="4">
        <f>Sheet1!Q3</f>
        <v>0</v>
      </c>
      <c r="Q10" s="4">
        <f>Sheet1!R3</f>
        <v>11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Pižurica Nikola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23.5</v>
      </c>
      <c r="O11" s="4"/>
      <c r="P11" s="4">
        <f>Sheet1!Q4</f>
        <v>0</v>
      </c>
      <c r="Q11" s="4">
        <f>Sheet1!R4</f>
        <v>23.5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Potpara Nikola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13</v>
      </c>
      <c r="O12" s="4"/>
      <c r="P12" s="4">
        <f>Sheet1!Q5</f>
        <v>0</v>
      </c>
      <c r="Q12" s="4">
        <f>Sheet1!R5</f>
        <v>13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Franović Igor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20.5</v>
      </c>
      <c r="O13" s="4"/>
      <c r="P13" s="4">
        <f>Sheet1!Q6</f>
        <v>0</v>
      </c>
      <c r="Q13" s="4">
        <f>Sheet1!R6</f>
        <v>20.5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Vuletić Dražen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14.5</v>
      </c>
      <c r="O14" s="4"/>
      <c r="P14" s="4">
        <f>Sheet1!Q7</f>
        <v>0</v>
      </c>
      <c r="Q14" s="4">
        <f>Sheet1!R7</f>
        <v>14.5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Nikočević Alina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11.5</v>
      </c>
      <c r="O15" s="4"/>
      <c r="P15" s="4">
        <f>Sheet1!Q8</f>
        <v>0</v>
      </c>
      <c r="Q15" s="4">
        <f>Sheet1!R8</f>
        <v>11.5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Zorić Stefan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16.5</v>
      </c>
      <c r="O16" s="4"/>
      <c r="P16" s="4">
        <f>Sheet1!Q9</f>
        <v>0</v>
      </c>
      <c r="Q16" s="4">
        <f>Sheet1!R9</f>
        <v>16.5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Spahić Adis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12.5</v>
      </c>
      <c r="O17" s="4"/>
      <c r="P17" s="4">
        <f>Sheet1!Q10</f>
        <v>0</v>
      </c>
      <c r="Q17" s="4">
        <f>Sheet1!R10</f>
        <v>12.5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9/2017</v>
      </c>
      <c r="C18" s="1" t="str">
        <f>Sheet1!D11&amp;" "&amp;Sheet1!E11</f>
        <v>Tošić Danilo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18.5</v>
      </c>
      <c r="O18" s="4"/>
      <c r="P18" s="4">
        <f>Sheet1!Q11</f>
        <v>0</v>
      </c>
      <c r="Q18" s="4">
        <f>Sheet1!R11</f>
        <v>18.5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10/2017</v>
      </c>
      <c r="C19" s="1" t="str">
        <f>Sheet1!D12&amp;" "&amp;Sheet1!E12</f>
        <v>Bašić Denis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12.5</v>
      </c>
      <c r="O19" s="4"/>
      <c r="P19" s="4">
        <f>Sheet1!Q12</f>
        <v>0</v>
      </c>
      <c r="Q19" s="4">
        <f>Sheet1!R12</f>
        <v>12.5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11/2017</v>
      </c>
      <c r="C20" s="1" t="str">
        <f>Sheet1!D13&amp;" "&amp;Sheet1!E13</f>
        <v>Garović Marko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13.5</v>
      </c>
      <c r="O20" s="4"/>
      <c r="P20" s="4">
        <f>Sheet1!Q13</f>
        <v>0</v>
      </c>
      <c r="Q20" s="4">
        <f>Sheet1!R13</f>
        <v>13.5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12/2017</v>
      </c>
      <c r="C21" s="1" t="str">
        <f>Sheet1!D14&amp;" "&amp;Sheet1!E14</f>
        <v>Šćepanović Georgije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12</v>
      </c>
      <c r="O21" s="4"/>
      <c r="P21" s="4">
        <f>Sheet1!Q14</f>
        <v>0</v>
      </c>
      <c r="Q21" s="4">
        <f>Sheet1!R14</f>
        <v>12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13/2017</v>
      </c>
      <c r="C22" s="1" t="str">
        <f>Sheet1!D15&amp;" "&amp;Sheet1!E15</f>
        <v>Radović Danilo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17</v>
      </c>
      <c r="O22" s="4"/>
      <c r="P22" s="4">
        <f>Sheet1!Q15</f>
        <v>0</v>
      </c>
      <c r="Q22" s="4">
        <f>Sheet1!R15</f>
        <v>17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14/2017</v>
      </c>
      <c r="C23" s="1" t="str">
        <f>Sheet1!D16&amp;" "&amp;Sheet1!E16</f>
        <v>Perunović Jovan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19</v>
      </c>
      <c r="O23" s="4"/>
      <c r="P23" s="4">
        <f>Sheet1!Q16</f>
        <v>0</v>
      </c>
      <c r="Q23" s="4">
        <f>Sheet1!R16</f>
        <v>19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15/2017</v>
      </c>
      <c r="C24" s="1" t="str">
        <f>Sheet1!D17&amp;" "&amp;Sheet1!E17</f>
        <v>Barjaktarović Džanan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11</v>
      </c>
      <c r="O24" s="4"/>
      <c r="P24" s="4">
        <f>Sheet1!Q17</f>
        <v>0</v>
      </c>
      <c r="Q24" s="4">
        <f>Sheet1!R17</f>
        <v>11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16/2017</v>
      </c>
      <c r="C25" s="1" t="str">
        <f>Sheet1!D18&amp;" "&amp;Sheet1!E18</f>
        <v>Dedić Janko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0</v>
      </c>
      <c r="O25" s="4"/>
      <c r="P25" s="4">
        <f>Sheet1!Q18</f>
        <v>0</v>
      </c>
      <c r="Q25" s="4">
        <f>Sheet1!R18</f>
        <v>0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17/2017</v>
      </c>
      <c r="C26" s="1" t="str">
        <f>Sheet1!D19&amp;" "&amp;Sheet1!E19</f>
        <v>Preradović Zorana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17.5</v>
      </c>
      <c r="O26" s="4"/>
      <c r="P26" s="4">
        <f>Sheet1!Q19</f>
        <v>0</v>
      </c>
      <c r="Q26" s="4">
        <f>Sheet1!R19</f>
        <v>17.5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18/2017</v>
      </c>
      <c r="C27" s="1" t="str">
        <f>Sheet1!D20&amp;" "&amp;Sheet1!E20</f>
        <v>Vlahović Nikola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15</v>
      </c>
      <c r="O27" s="4"/>
      <c r="P27" s="4">
        <f>Sheet1!Q20</f>
        <v>0</v>
      </c>
      <c r="Q27" s="4">
        <f>Sheet1!R20</f>
        <v>15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19/2017</v>
      </c>
      <c r="C28" s="1" t="str">
        <f>Sheet1!D21&amp;" "&amp;Sheet1!E21</f>
        <v>Đukanović Marko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19</v>
      </c>
      <c r="O28" s="4"/>
      <c r="P28" s="4">
        <f>Sheet1!Q21</f>
        <v>0</v>
      </c>
      <c r="Q28" s="4">
        <f>Sheet1!R21</f>
        <v>19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20/2017</v>
      </c>
      <c r="C29" s="1" t="str">
        <f>Sheet1!D22&amp;" "&amp;Sheet1!E22</f>
        <v>Katana Fjolla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16.5</v>
      </c>
      <c r="O29" s="4"/>
      <c r="P29" s="4">
        <f>Sheet1!Q22</f>
        <v>0</v>
      </c>
      <c r="Q29" s="4">
        <f>Sheet1!R22</f>
        <v>16.5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21/2017</v>
      </c>
      <c r="C30" s="1" t="str">
        <f>Sheet1!D23&amp;" "&amp;Sheet1!E23</f>
        <v>Hadžimuhović Almir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17</v>
      </c>
      <c r="O30" s="4"/>
      <c r="P30" s="4">
        <f>Sheet1!Q23</f>
        <v>0</v>
      </c>
      <c r="Q30" s="4">
        <f>Sheet1!R23</f>
        <v>17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22/2017</v>
      </c>
      <c r="C31" s="1" t="str">
        <f>Sheet1!D24&amp;" "&amp;Sheet1!E24</f>
        <v>Mehonjić Azra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10.5</v>
      </c>
      <c r="O31" s="4"/>
      <c r="P31" s="4">
        <f>Sheet1!Q24</f>
        <v>0</v>
      </c>
      <c r="Q31" s="4">
        <f>Sheet1!R24</f>
        <v>10.5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23/2017</v>
      </c>
      <c r="C32" s="1" t="str">
        <f>Sheet1!D25&amp;" "&amp;Sheet1!E25</f>
        <v>Knežević Marija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22.5</v>
      </c>
      <c r="O32" s="4"/>
      <c r="P32" s="4">
        <f>Sheet1!Q25</f>
        <v>0</v>
      </c>
      <c r="Q32" s="4">
        <f>Sheet1!R25</f>
        <v>22.5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24/2017</v>
      </c>
      <c r="C33" s="1" t="str">
        <f>Sheet1!D26&amp;" "&amp;Sheet1!E26</f>
        <v>Radnić Aleksa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20</v>
      </c>
      <c r="O33" s="4"/>
      <c r="P33" s="4">
        <f>Sheet1!Q26</f>
        <v>0</v>
      </c>
      <c r="Q33" s="4">
        <f>Sheet1!R26</f>
        <v>20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25/2017</v>
      </c>
      <c r="C34" s="1" t="str">
        <f>Sheet1!D27&amp;" "&amp;Sheet1!E27</f>
        <v>Todorović Nikola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22.5</v>
      </c>
      <c r="O34" s="4"/>
      <c r="P34" s="4">
        <f>Sheet1!Q27</f>
        <v>0</v>
      </c>
      <c r="Q34" s="4">
        <f>Sheet1!R27</f>
        <v>22.5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26/2017</v>
      </c>
      <c r="C35" s="1" t="str">
        <f>Sheet1!D28&amp;" "&amp;Sheet1!E28</f>
        <v>Vujošević Ivan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9</v>
      </c>
      <c r="O35" s="4"/>
      <c r="P35" s="4">
        <f>Sheet1!Q28</f>
        <v>0</v>
      </c>
      <c r="Q35" s="4">
        <f>Sheet1!R28</f>
        <v>9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27/2017</v>
      </c>
      <c r="C36" s="1" t="str">
        <f>Sheet1!D29&amp;" "&amp;Sheet1!E29</f>
        <v>Vulović Krsto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22.5</v>
      </c>
      <c r="O36" s="4"/>
      <c r="P36" s="4">
        <f>Sheet1!Q29</f>
        <v>0</v>
      </c>
      <c r="Q36" s="4">
        <f>Sheet1!R29</f>
        <v>22.5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28/2017</v>
      </c>
      <c r="C37" s="1" t="str">
        <f>Sheet1!D30&amp;" "&amp;Sheet1!E30</f>
        <v>Vujović Slobodan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17</v>
      </c>
      <c r="O37" s="4"/>
      <c r="P37" s="4">
        <f>Sheet1!Q30</f>
        <v>0</v>
      </c>
      <c r="Q37" s="4">
        <f>Sheet1!R30</f>
        <v>17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29/2017</v>
      </c>
      <c r="C38" s="1" t="str">
        <f>Sheet1!D31&amp;" "&amp;Sheet1!E31</f>
        <v>Šekarić Ilija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23</v>
      </c>
      <c r="O38" s="4"/>
      <c r="P38" s="4">
        <f>Sheet1!Q31</f>
        <v>0</v>
      </c>
      <c r="Q38" s="4">
        <f>Sheet1!R31</f>
        <v>23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30/2017</v>
      </c>
      <c r="C39" s="1" t="str">
        <f>Sheet1!D32&amp;" "&amp;Sheet1!E32</f>
        <v>Radanović Milena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4</v>
      </c>
      <c r="O39" s="4"/>
      <c r="P39" s="4">
        <f>Sheet1!Q32</f>
        <v>0</v>
      </c>
      <c r="Q39" s="4">
        <f>Sheet1!R32</f>
        <v>4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31/2017</v>
      </c>
      <c r="C40" s="1" t="str">
        <f>Sheet1!D33&amp;" "&amp;Sheet1!E33</f>
        <v>Ivanović Željko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32/2017</v>
      </c>
      <c r="C41" s="1" t="str">
        <f>Sheet1!D34&amp;" "&amp;Sheet1!E34</f>
        <v>Gazivoda Vladimir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33/2017</v>
      </c>
      <c r="C42" s="1" t="str">
        <f>Sheet1!D35&amp;" "&amp;Sheet1!E35</f>
        <v>Milović Nikola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16</v>
      </c>
      <c r="O42" s="4"/>
      <c r="P42" s="4">
        <f>Sheet1!Q35</f>
        <v>0</v>
      </c>
      <c r="Q42" s="4">
        <f>Sheet1!R35</f>
        <v>16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34/2017</v>
      </c>
      <c r="C43" s="1" t="str">
        <f>Sheet1!D36&amp;" "&amp;Sheet1!E36</f>
        <v>Račić Miodrag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19</v>
      </c>
      <c r="O43" s="4"/>
      <c r="P43" s="4">
        <f>Sheet1!Q36</f>
        <v>0</v>
      </c>
      <c r="Q43" s="4">
        <f>Sheet1!R36</f>
        <v>19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35/2017</v>
      </c>
      <c r="C44" s="1" t="str">
        <f>Sheet1!D37&amp;" "&amp;Sheet1!E37</f>
        <v>Đozović Adnan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16.5</v>
      </c>
      <c r="O44" s="4"/>
      <c r="P44" s="4">
        <f>Sheet1!Q37</f>
        <v>0</v>
      </c>
      <c r="Q44" s="4">
        <f>Sheet1!R37</f>
        <v>16.5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36/2017</v>
      </c>
      <c r="C45" s="1" t="str">
        <f>Sheet1!D38&amp;" "&amp;Sheet1!E38</f>
        <v>Kalač Almin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10</v>
      </c>
      <c r="O45" s="4"/>
      <c r="P45" s="4">
        <f>Sheet1!Q38</f>
        <v>0</v>
      </c>
      <c r="Q45" s="4">
        <f>Sheet1!R38</f>
        <v>10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37/2017</v>
      </c>
      <c r="C46" s="1" t="str">
        <f>Sheet1!D39&amp;" "&amp;Sheet1!E39</f>
        <v>Vlahović Marko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17</v>
      </c>
      <c r="O46" s="4"/>
      <c r="P46" s="4">
        <f>Sheet1!Q39</f>
        <v>0</v>
      </c>
      <c r="Q46" s="4">
        <f>Sheet1!R39</f>
        <v>17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38/2017</v>
      </c>
      <c r="C47" s="1" t="str">
        <f>Sheet1!D40&amp;" "&amp;Sheet1!E40</f>
        <v>Kažić Petar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39/2017</v>
      </c>
      <c r="C48" s="1" t="str">
        <f>Sheet1!D41&amp;" "&amp;Sheet1!E41</f>
        <v>Rašović Marija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12</v>
      </c>
      <c r="O48" s="4"/>
      <c r="P48" s="4">
        <f>Sheet1!Q41</f>
        <v>0</v>
      </c>
      <c r="Q48" s="4">
        <f>Sheet1!R41</f>
        <v>12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40/2017</v>
      </c>
      <c r="C49" s="1" t="str">
        <f>Sheet1!D42&amp;" "&amp;Sheet1!E42</f>
        <v>Loncović Pavle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21</v>
      </c>
      <c r="O49" s="4"/>
      <c r="P49" s="4">
        <f>Sheet1!Q42</f>
        <v>0</v>
      </c>
      <c r="Q49" s="4">
        <f>Sheet1!R42</f>
        <v>21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41/2017</v>
      </c>
      <c r="C50" s="1" t="str">
        <f>Sheet1!D43&amp;" "&amp;Sheet1!E43</f>
        <v>Vidović Aleksandra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12</v>
      </c>
      <c r="O50" s="4"/>
      <c r="P50" s="4">
        <f>Sheet1!Q43</f>
        <v>0</v>
      </c>
      <c r="Q50" s="4">
        <f>Sheet1!R43</f>
        <v>12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42/2017</v>
      </c>
      <c r="C51" s="1" t="str">
        <f>Sheet1!D44&amp;" "&amp;Sheet1!E44</f>
        <v>Koprivica Vladimir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17</v>
      </c>
      <c r="O51" s="4"/>
      <c r="P51" s="4">
        <f>Sheet1!Q44</f>
        <v>0</v>
      </c>
      <c r="Q51" s="4">
        <f>Sheet1!R44</f>
        <v>17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43/2017</v>
      </c>
      <c r="C52" s="1" t="str">
        <f>Sheet1!D45&amp;" "&amp;Sheet1!E45</f>
        <v>Gutić Dženis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3.5</v>
      </c>
      <c r="O52" s="4"/>
      <c r="P52" s="4">
        <f>Sheet1!Q45</f>
        <v>0</v>
      </c>
      <c r="Q52" s="4">
        <f>Sheet1!R45</f>
        <v>3.5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44/2017</v>
      </c>
      <c r="C53" s="1" t="str">
        <f>Sheet1!D46&amp;" "&amp;Sheet1!E46</f>
        <v>Sutaj Edin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15.5</v>
      </c>
      <c r="O53" s="4"/>
      <c r="P53" s="4">
        <f>Sheet1!Q46</f>
        <v>0</v>
      </c>
      <c r="Q53" s="4">
        <f>Sheet1!R46</f>
        <v>15.5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45/2017</v>
      </c>
      <c r="C54" s="1" t="str">
        <f>Sheet1!D47&amp;" "&amp;Sheet1!E47</f>
        <v>Filipović Ivana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11</v>
      </c>
      <c r="O54" s="4"/>
      <c r="P54" s="4">
        <f>Sheet1!Q47</f>
        <v>0</v>
      </c>
      <c r="Q54" s="4">
        <f>Sheet1!R47</f>
        <v>11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46/2017</v>
      </c>
      <c r="C55" s="1" t="str">
        <f>Sheet1!D48&amp;" "&amp;Sheet1!E48</f>
        <v>Rakočević Jovana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18</v>
      </c>
      <c r="O55" s="4"/>
      <c r="P55" s="4">
        <f>Sheet1!Q48</f>
        <v>0</v>
      </c>
      <c r="Q55" s="4">
        <f>Sheet1!R48</f>
        <v>18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47/2017</v>
      </c>
      <c r="C56" s="1" t="str">
        <f>Sheet1!D49&amp;" "&amp;Sheet1!E49</f>
        <v>Lakićević Miloš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19.5</v>
      </c>
      <c r="O56" s="4"/>
      <c r="P56" s="4">
        <f>Sheet1!Q49</f>
        <v>0</v>
      </c>
      <c r="Q56" s="4">
        <f>Sheet1!R49</f>
        <v>19.5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48/2017</v>
      </c>
      <c r="C57" s="1" t="str">
        <f>Sheet1!D50&amp;" "&amp;Sheet1!E50</f>
        <v>Mušikić Andrija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15</v>
      </c>
      <c r="O57" s="4"/>
      <c r="P57" s="4">
        <f>Sheet1!Q50</f>
        <v>0</v>
      </c>
      <c r="Q57" s="4">
        <f>Sheet1!R50</f>
        <v>15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49/2017</v>
      </c>
      <c r="C58" s="1" t="str">
        <f>Sheet1!D51&amp;" "&amp;Sheet1!E51</f>
        <v>Tatić Danilo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13.5</v>
      </c>
      <c r="O58" s="4"/>
      <c r="P58" s="4">
        <f>Sheet1!Q51</f>
        <v>0</v>
      </c>
      <c r="Q58" s="4">
        <f>Sheet1!R51</f>
        <v>13.5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50/2017</v>
      </c>
      <c r="C59" s="1" t="str">
        <f>Sheet1!D52&amp;" "&amp;Sheet1!E52</f>
        <v>Berišaj Bernard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12</v>
      </c>
      <c r="O59" s="4"/>
      <c r="P59" s="4">
        <f>Sheet1!Q52</f>
        <v>0</v>
      </c>
      <c r="Q59" s="4">
        <f>Sheet1!R52</f>
        <v>12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32/2015</v>
      </c>
      <c r="C60" s="1" t="str">
        <f>Sheet1!D53&amp;" "&amp;Sheet1!E53</f>
        <v>Duborija Miloš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16</v>
      </c>
      <c r="O60" s="4"/>
      <c r="P60" s="4">
        <f>Sheet1!Q53</f>
        <v>0</v>
      </c>
      <c r="Q60" s="4">
        <f>Sheet1!R53</f>
        <v>16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51</v>
      </c>
      <c r="C71" s="1" t="s">
        <v>52</v>
      </c>
      <c r="D71" s="1">
        <v>0</v>
      </c>
      <c r="E71" s="1">
        <v>0</v>
      </c>
      <c r="F71" s="32">
        <v>0</v>
      </c>
      <c r="G71" s="32">
        <v>0</v>
      </c>
      <c r="H71" s="1"/>
      <c r="I71" s="42"/>
      <c r="J71" s="42"/>
      <c r="K71" s="42"/>
      <c r="L71" s="42"/>
      <c r="M71" s="42"/>
      <c r="N71" s="42">
        <v>0</v>
      </c>
      <c r="O71" s="42"/>
      <c r="P71" s="42">
        <v>0</v>
      </c>
      <c r="Q71" s="42">
        <v>0</v>
      </c>
      <c r="R71" s="42" t="s">
        <v>53</v>
      </c>
      <c r="S71" s="21"/>
    </row>
    <row r="72" spans="1:19" ht="15">
      <c r="A72" s="1">
        <v>63</v>
      </c>
      <c r="B72" s="1" t="s">
        <v>54</v>
      </c>
      <c r="C72" s="1" t="s">
        <v>55</v>
      </c>
      <c r="D72" s="1">
        <v>0</v>
      </c>
      <c r="E72" s="1">
        <v>0</v>
      </c>
      <c r="F72" s="1">
        <v>0</v>
      </c>
      <c r="G72" s="1">
        <v>0</v>
      </c>
      <c r="H72" s="1"/>
      <c r="I72" s="42"/>
      <c r="J72" s="42"/>
      <c r="K72" s="42"/>
      <c r="L72" s="42"/>
      <c r="M72" s="42"/>
      <c r="N72" s="42">
        <v>8</v>
      </c>
      <c r="O72" s="42"/>
      <c r="P72" s="42">
        <v>0</v>
      </c>
      <c r="Q72" s="42">
        <v>0</v>
      </c>
      <c r="R72" s="42" t="s">
        <v>53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2018-01-13T17:11:31Z</dcterms:modified>
  <cp:category/>
  <cp:version/>
  <cp:contentType/>
  <cp:contentStatus/>
</cp:coreProperties>
</file>